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southwayhousingcouk-my.sharepoint.com/personal/m_byrne_southwayhousing_co_uk/Documents/Desktop/"/>
    </mc:Choice>
  </mc:AlternateContent>
  <xr:revisionPtr revIDLastSave="0" documentId="8_{9031B182-1135-491A-93B5-06887E61BC66}" xr6:coauthVersionLast="47" xr6:coauthVersionMax="47" xr10:uidLastSave="{00000000-0000-0000-0000-000000000000}"/>
  <bookViews>
    <workbookView xWindow="-110" yWindow="-110" windowWidth="19420" windowHeight="10420" xr2:uid="{0ABCA951-11F5-436E-8B9E-0768F430611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X128" i="1"/>
  <c r="V128" i="1"/>
  <c r="S128" i="1"/>
  <c r="U128" i="1" s="1"/>
  <c r="R128" i="1"/>
  <c r="Q128" i="1"/>
  <c r="P128" i="1"/>
  <c r="O128" i="1"/>
  <c r="N128" i="1"/>
  <c r="M128" i="1"/>
  <c r="L128" i="1"/>
  <c r="K128" i="1"/>
  <c r="J128" i="1"/>
  <c r="I128" i="1"/>
  <c r="H128" i="1"/>
  <c r="G128" i="1"/>
  <c r="F128" i="1"/>
  <c r="E128" i="1"/>
  <c r="D128" i="1"/>
  <c r="C128" i="1"/>
  <c r="B128" i="1"/>
  <c r="A128" i="1"/>
  <c r="X127" i="1"/>
  <c r="V127" i="1"/>
  <c r="S127" i="1"/>
  <c r="U127" i="1" s="1"/>
  <c r="R127" i="1"/>
  <c r="Q127" i="1"/>
  <c r="P127" i="1"/>
  <c r="O127" i="1"/>
  <c r="N127" i="1"/>
  <c r="M127" i="1"/>
  <c r="L127" i="1"/>
  <c r="K127" i="1"/>
  <c r="J127" i="1"/>
  <c r="I127" i="1"/>
  <c r="H127" i="1"/>
  <c r="G127" i="1"/>
  <c r="F127" i="1"/>
  <c r="E127" i="1"/>
  <c r="D127" i="1"/>
  <c r="C127" i="1"/>
  <c r="B127" i="1"/>
  <c r="A127" i="1"/>
  <c r="X126" i="1"/>
  <c r="V126" i="1"/>
  <c r="S126" i="1"/>
  <c r="U126" i="1" s="1"/>
  <c r="R126" i="1"/>
  <c r="Q126" i="1"/>
  <c r="P126" i="1"/>
  <c r="O126" i="1"/>
  <c r="N126" i="1"/>
  <c r="M126" i="1"/>
  <c r="L126" i="1"/>
  <c r="K126" i="1"/>
  <c r="J126" i="1"/>
  <c r="I126" i="1"/>
  <c r="H126" i="1"/>
  <c r="G126" i="1"/>
  <c r="F126" i="1"/>
  <c r="E126" i="1"/>
  <c r="D126" i="1"/>
  <c r="C126" i="1"/>
  <c r="B126" i="1"/>
  <c r="A126" i="1"/>
  <c r="X125" i="1"/>
  <c r="V125" i="1"/>
  <c r="S125" i="1"/>
  <c r="U125" i="1" s="1"/>
  <c r="R125" i="1"/>
  <c r="Q125" i="1"/>
  <c r="P125" i="1"/>
  <c r="O125" i="1"/>
  <c r="N125" i="1"/>
  <c r="M125" i="1"/>
  <c r="L125" i="1"/>
  <c r="K125" i="1"/>
  <c r="J125" i="1"/>
  <c r="I125" i="1"/>
  <c r="H125" i="1"/>
  <c r="G125" i="1"/>
  <c r="F125" i="1"/>
  <c r="E125" i="1"/>
  <c r="D125" i="1"/>
  <c r="C125" i="1"/>
  <c r="B125" i="1"/>
  <c r="A125" i="1"/>
  <c r="X124" i="1"/>
  <c r="V124" i="1"/>
  <c r="S124" i="1"/>
  <c r="U124" i="1" s="1"/>
  <c r="R124" i="1"/>
  <c r="Q124" i="1"/>
  <c r="P124" i="1"/>
  <c r="O124" i="1"/>
  <c r="N124" i="1"/>
  <c r="M124" i="1"/>
  <c r="L124" i="1"/>
  <c r="K124" i="1"/>
  <c r="J124" i="1"/>
  <c r="I124" i="1"/>
  <c r="H124" i="1"/>
  <c r="G124" i="1"/>
  <c r="F124" i="1"/>
  <c r="E124" i="1"/>
  <c r="D124" i="1"/>
  <c r="C124" i="1"/>
  <c r="B124" i="1"/>
  <c r="A124" i="1"/>
  <c r="X123" i="1"/>
  <c r="V123" i="1"/>
  <c r="S123" i="1"/>
  <c r="U123" i="1" s="1"/>
  <c r="R123" i="1"/>
  <c r="Q123" i="1"/>
  <c r="P123" i="1"/>
  <c r="O123" i="1"/>
  <c r="N123" i="1"/>
  <c r="M123" i="1"/>
  <c r="L123" i="1"/>
  <c r="K123" i="1"/>
  <c r="J123" i="1"/>
  <c r="I123" i="1"/>
  <c r="H123" i="1"/>
  <c r="G123" i="1"/>
  <c r="F123" i="1"/>
  <c r="E123" i="1"/>
  <c r="D123" i="1"/>
  <c r="C123" i="1"/>
  <c r="B123" i="1"/>
  <c r="A123" i="1"/>
  <c r="X122" i="1"/>
  <c r="V122" i="1"/>
  <c r="S122" i="1"/>
  <c r="U122" i="1" s="1"/>
  <c r="R122" i="1"/>
  <c r="Q122" i="1"/>
  <c r="P122" i="1"/>
  <c r="O122" i="1"/>
  <c r="N122" i="1"/>
  <c r="M122" i="1"/>
  <c r="L122" i="1"/>
  <c r="K122" i="1"/>
  <c r="J122" i="1"/>
  <c r="I122" i="1"/>
  <c r="H122" i="1"/>
  <c r="G122" i="1"/>
  <c r="F122" i="1"/>
  <c r="E122" i="1"/>
  <c r="D122" i="1"/>
  <c r="C122" i="1"/>
  <c r="B122" i="1"/>
  <c r="A122" i="1"/>
  <c r="X121" i="1"/>
  <c r="V121" i="1"/>
  <c r="S121" i="1"/>
  <c r="U121" i="1" s="1"/>
  <c r="R121" i="1"/>
  <c r="Q121" i="1"/>
  <c r="P121" i="1"/>
  <c r="O121" i="1"/>
  <c r="N121" i="1"/>
  <c r="M121" i="1"/>
  <c r="L121" i="1"/>
  <c r="K121" i="1"/>
  <c r="J121" i="1"/>
  <c r="I121" i="1"/>
  <c r="H121" i="1"/>
  <c r="G121" i="1"/>
  <c r="F121" i="1"/>
  <c r="E121" i="1"/>
  <c r="D121" i="1"/>
  <c r="C121" i="1"/>
  <c r="B121" i="1"/>
  <c r="A121" i="1"/>
  <c r="X120" i="1"/>
  <c r="V120" i="1"/>
  <c r="S120" i="1"/>
  <c r="U120" i="1" s="1"/>
  <c r="R120" i="1"/>
  <c r="Q120" i="1"/>
  <c r="P120" i="1"/>
  <c r="O120" i="1"/>
  <c r="N120" i="1"/>
  <c r="M120" i="1"/>
  <c r="L120" i="1"/>
  <c r="K120" i="1"/>
  <c r="J120" i="1"/>
  <c r="I120" i="1"/>
  <c r="H120" i="1"/>
  <c r="G120" i="1"/>
  <c r="F120" i="1"/>
  <c r="E120" i="1"/>
  <c r="D120" i="1"/>
  <c r="C120" i="1"/>
  <c r="B120" i="1"/>
  <c r="A120" i="1"/>
  <c r="X119" i="1"/>
  <c r="V119" i="1"/>
  <c r="S119" i="1"/>
  <c r="U119" i="1" s="1"/>
  <c r="R119" i="1"/>
  <c r="Q119" i="1"/>
  <c r="P119" i="1"/>
  <c r="O119" i="1"/>
  <c r="N119" i="1"/>
  <c r="M119" i="1"/>
  <c r="L119" i="1"/>
  <c r="K119" i="1"/>
  <c r="J119" i="1"/>
  <c r="I119" i="1"/>
  <c r="H119" i="1"/>
  <c r="G119" i="1"/>
  <c r="F119" i="1"/>
  <c r="E119" i="1"/>
  <c r="D119" i="1"/>
  <c r="C119" i="1"/>
  <c r="B119" i="1"/>
  <c r="A119" i="1"/>
  <c r="X118" i="1"/>
  <c r="V118" i="1"/>
  <c r="S118" i="1"/>
  <c r="U118" i="1" s="1"/>
  <c r="R118" i="1"/>
  <c r="Q118" i="1"/>
  <c r="P118" i="1"/>
  <c r="O118" i="1"/>
  <c r="N118" i="1"/>
  <c r="M118" i="1"/>
  <c r="L118" i="1"/>
  <c r="K118" i="1"/>
  <c r="J118" i="1"/>
  <c r="I118" i="1"/>
  <c r="H118" i="1"/>
  <c r="G118" i="1"/>
  <c r="F118" i="1"/>
  <c r="E118" i="1"/>
  <c r="D118" i="1"/>
  <c r="C118" i="1"/>
  <c r="B118" i="1"/>
  <c r="A118" i="1"/>
  <c r="X117" i="1"/>
  <c r="V117" i="1"/>
  <c r="S117" i="1"/>
  <c r="U117" i="1" s="1"/>
  <c r="R117" i="1"/>
  <c r="Q117" i="1"/>
  <c r="P117" i="1"/>
  <c r="O117" i="1"/>
  <c r="N117" i="1"/>
  <c r="M117" i="1"/>
  <c r="L117" i="1"/>
  <c r="K117" i="1"/>
  <c r="J117" i="1"/>
  <c r="I117" i="1"/>
  <c r="H117" i="1"/>
  <c r="G117" i="1"/>
  <c r="F117" i="1"/>
  <c r="E117" i="1"/>
  <c r="D117" i="1"/>
  <c r="C117" i="1"/>
  <c r="B117" i="1"/>
  <c r="A117" i="1"/>
  <c r="X116" i="1"/>
  <c r="V116" i="1"/>
  <c r="S116" i="1"/>
  <c r="U116" i="1" s="1"/>
  <c r="R116" i="1"/>
  <c r="Q116" i="1"/>
  <c r="P116" i="1"/>
  <c r="O116" i="1"/>
  <c r="N116" i="1"/>
  <c r="M116" i="1"/>
  <c r="L116" i="1"/>
  <c r="K116" i="1"/>
  <c r="J116" i="1"/>
  <c r="I116" i="1"/>
  <c r="H116" i="1"/>
  <c r="G116" i="1"/>
  <c r="F116" i="1"/>
  <c r="E116" i="1"/>
  <c r="D116" i="1"/>
  <c r="C116" i="1"/>
  <c r="B116" i="1"/>
  <c r="A116" i="1"/>
  <c r="X115" i="1"/>
  <c r="V115" i="1"/>
  <c r="S115" i="1"/>
  <c r="U115" i="1" s="1"/>
  <c r="R115" i="1"/>
  <c r="Q115" i="1"/>
  <c r="P115" i="1"/>
  <c r="O115" i="1"/>
  <c r="N115" i="1"/>
  <c r="M115" i="1"/>
  <c r="L115" i="1"/>
  <c r="K115" i="1"/>
  <c r="J115" i="1"/>
  <c r="I115" i="1"/>
  <c r="H115" i="1"/>
  <c r="G115" i="1"/>
  <c r="F115" i="1"/>
  <c r="E115" i="1"/>
  <c r="D115" i="1"/>
  <c r="C115" i="1"/>
  <c r="B115" i="1"/>
  <c r="A115" i="1"/>
  <c r="X114" i="1"/>
  <c r="V114" i="1"/>
  <c r="S114" i="1"/>
  <c r="U114" i="1" s="1"/>
  <c r="R114" i="1"/>
  <c r="Q114" i="1"/>
  <c r="P114" i="1"/>
  <c r="O114" i="1"/>
  <c r="N114" i="1"/>
  <c r="M114" i="1"/>
  <c r="L114" i="1"/>
  <c r="K114" i="1"/>
  <c r="J114" i="1"/>
  <c r="I114" i="1"/>
  <c r="H114" i="1"/>
  <c r="G114" i="1"/>
  <c r="F114" i="1"/>
  <c r="E114" i="1"/>
  <c r="D114" i="1"/>
  <c r="C114" i="1"/>
  <c r="B114" i="1"/>
  <c r="A114" i="1"/>
  <c r="X113" i="1"/>
  <c r="V113" i="1"/>
  <c r="S113" i="1"/>
  <c r="U113" i="1" s="1"/>
  <c r="R113" i="1"/>
  <c r="Q113" i="1"/>
  <c r="P113" i="1"/>
  <c r="O113" i="1"/>
  <c r="N113" i="1"/>
  <c r="M113" i="1"/>
  <c r="L113" i="1"/>
  <c r="K113" i="1"/>
  <c r="J113" i="1"/>
  <c r="I113" i="1"/>
  <c r="H113" i="1"/>
  <c r="G113" i="1"/>
  <c r="F113" i="1"/>
  <c r="E113" i="1"/>
  <c r="D113" i="1"/>
  <c r="C113" i="1"/>
  <c r="B113" i="1"/>
  <c r="A113" i="1"/>
  <c r="X112" i="1"/>
  <c r="V112" i="1"/>
  <c r="S112" i="1"/>
  <c r="U112" i="1" s="1"/>
  <c r="R112" i="1"/>
  <c r="Q112" i="1"/>
  <c r="P112" i="1"/>
  <c r="O112" i="1"/>
  <c r="N112" i="1"/>
  <c r="M112" i="1"/>
  <c r="L112" i="1"/>
  <c r="K112" i="1"/>
  <c r="J112" i="1"/>
  <c r="I112" i="1"/>
  <c r="H112" i="1"/>
  <c r="G112" i="1"/>
  <c r="F112" i="1"/>
  <c r="E112" i="1"/>
  <c r="D112" i="1"/>
  <c r="C112" i="1"/>
  <c r="B112" i="1"/>
  <c r="A112" i="1"/>
  <c r="X111" i="1"/>
  <c r="V111" i="1"/>
  <c r="S111" i="1"/>
  <c r="U111" i="1" s="1"/>
  <c r="R111" i="1"/>
  <c r="Q111" i="1"/>
  <c r="P111" i="1"/>
  <c r="O111" i="1"/>
  <c r="N111" i="1"/>
  <c r="M111" i="1"/>
  <c r="L111" i="1"/>
  <c r="K111" i="1"/>
  <c r="J111" i="1"/>
  <c r="I111" i="1"/>
  <c r="H111" i="1"/>
  <c r="G111" i="1"/>
  <c r="F111" i="1"/>
  <c r="E111" i="1"/>
  <c r="D111" i="1"/>
  <c r="C111" i="1"/>
  <c r="B111" i="1"/>
  <c r="A111" i="1"/>
  <c r="X110" i="1"/>
  <c r="V110" i="1"/>
  <c r="S110" i="1"/>
  <c r="U110" i="1" s="1"/>
  <c r="R110" i="1"/>
  <c r="Q110" i="1"/>
  <c r="P110" i="1"/>
  <c r="O110" i="1"/>
  <c r="N110" i="1"/>
  <c r="M110" i="1"/>
  <c r="L110" i="1"/>
  <c r="K110" i="1"/>
  <c r="J110" i="1"/>
  <c r="I110" i="1"/>
  <c r="H110" i="1"/>
  <c r="G110" i="1"/>
  <c r="F110" i="1"/>
  <c r="E110" i="1"/>
  <c r="D110" i="1"/>
  <c r="C110" i="1"/>
  <c r="B110" i="1"/>
  <c r="A110" i="1"/>
  <c r="X109" i="1"/>
  <c r="V109" i="1"/>
  <c r="S109" i="1"/>
  <c r="U109" i="1" s="1"/>
  <c r="R109" i="1"/>
  <c r="Q109" i="1"/>
  <c r="P109" i="1"/>
  <c r="O109" i="1"/>
  <c r="N109" i="1"/>
  <c r="M109" i="1"/>
  <c r="L109" i="1"/>
  <c r="K109" i="1"/>
  <c r="J109" i="1"/>
  <c r="I109" i="1"/>
  <c r="H109" i="1"/>
  <c r="G109" i="1"/>
  <c r="F109" i="1"/>
  <c r="E109" i="1"/>
  <c r="D109" i="1"/>
  <c r="C109" i="1"/>
  <c r="B109" i="1"/>
  <c r="A109" i="1"/>
  <c r="X108" i="1"/>
  <c r="V108" i="1"/>
  <c r="S108" i="1"/>
  <c r="U108" i="1" s="1"/>
  <c r="R108" i="1"/>
  <c r="Q108" i="1"/>
  <c r="P108" i="1"/>
  <c r="O108" i="1"/>
  <c r="N108" i="1"/>
  <c r="M108" i="1"/>
  <c r="L108" i="1"/>
  <c r="K108" i="1"/>
  <c r="J108" i="1"/>
  <c r="I108" i="1"/>
  <c r="H108" i="1"/>
  <c r="G108" i="1"/>
  <c r="F108" i="1"/>
  <c r="E108" i="1"/>
  <c r="D108" i="1"/>
  <c r="C108" i="1"/>
  <c r="B108" i="1"/>
  <c r="A108" i="1"/>
  <c r="X107" i="1"/>
  <c r="V107" i="1"/>
  <c r="S107" i="1"/>
  <c r="U107" i="1" s="1"/>
  <c r="R107" i="1"/>
  <c r="Q107" i="1"/>
  <c r="P107" i="1"/>
  <c r="O107" i="1"/>
  <c r="N107" i="1"/>
  <c r="M107" i="1"/>
  <c r="L107" i="1"/>
  <c r="K107" i="1"/>
  <c r="J107" i="1"/>
  <c r="I107" i="1"/>
  <c r="H107" i="1"/>
  <c r="G107" i="1"/>
  <c r="F107" i="1"/>
  <c r="E107" i="1"/>
  <c r="D107" i="1"/>
  <c r="C107" i="1"/>
  <c r="B107" i="1"/>
  <c r="A107" i="1"/>
  <c r="X106" i="1"/>
  <c r="V106" i="1"/>
  <c r="S106" i="1"/>
  <c r="U106" i="1" s="1"/>
  <c r="R106" i="1"/>
  <c r="Q106" i="1"/>
  <c r="P106" i="1"/>
  <c r="O106" i="1"/>
  <c r="N106" i="1"/>
  <c r="M106" i="1"/>
  <c r="L106" i="1"/>
  <c r="K106" i="1"/>
  <c r="J106" i="1"/>
  <c r="I106" i="1"/>
  <c r="H106" i="1"/>
  <c r="G106" i="1"/>
  <c r="F106" i="1"/>
  <c r="E106" i="1"/>
  <c r="D106" i="1"/>
  <c r="C106" i="1"/>
  <c r="B106" i="1"/>
  <c r="A106" i="1"/>
  <c r="X105" i="1"/>
  <c r="V105" i="1"/>
  <c r="S105" i="1"/>
  <c r="U105" i="1" s="1"/>
  <c r="R105" i="1"/>
  <c r="Q105" i="1"/>
  <c r="P105" i="1"/>
  <c r="O105" i="1"/>
  <c r="N105" i="1"/>
  <c r="M105" i="1"/>
  <c r="L105" i="1"/>
  <c r="K105" i="1"/>
  <c r="J105" i="1"/>
  <c r="I105" i="1"/>
  <c r="H105" i="1"/>
  <c r="G105" i="1"/>
  <c r="F105" i="1"/>
  <c r="E105" i="1"/>
  <c r="D105" i="1"/>
  <c r="C105" i="1"/>
  <c r="B105" i="1"/>
  <c r="A105" i="1"/>
  <c r="X104" i="1"/>
  <c r="V104" i="1"/>
  <c r="S104" i="1"/>
  <c r="U104" i="1" s="1"/>
  <c r="R104" i="1"/>
  <c r="Q104" i="1"/>
  <c r="P104" i="1"/>
  <c r="O104" i="1"/>
  <c r="N104" i="1"/>
  <c r="M104" i="1"/>
  <c r="L104" i="1"/>
  <c r="K104" i="1"/>
  <c r="J104" i="1"/>
  <c r="I104" i="1"/>
  <c r="H104" i="1"/>
  <c r="G104" i="1"/>
  <c r="F104" i="1"/>
  <c r="E104" i="1"/>
  <c r="D104" i="1"/>
  <c r="C104" i="1"/>
  <c r="B104" i="1"/>
  <c r="A104" i="1"/>
  <c r="X103" i="1"/>
  <c r="V103" i="1"/>
  <c r="S103" i="1"/>
  <c r="U103" i="1" s="1"/>
  <c r="R103" i="1"/>
  <c r="Q103" i="1"/>
  <c r="P103" i="1"/>
  <c r="O103" i="1"/>
  <c r="N103" i="1"/>
  <c r="M103" i="1"/>
  <c r="L103" i="1"/>
  <c r="K103" i="1"/>
  <c r="J103" i="1"/>
  <c r="I103" i="1"/>
  <c r="H103" i="1"/>
  <c r="G103" i="1"/>
  <c r="F103" i="1"/>
  <c r="E103" i="1"/>
  <c r="D103" i="1"/>
  <c r="C103" i="1"/>
  <c r="B103" i="1"/>
  <c r="A103" i="1"/>
  <c r="X102" i="1"/>
  <c r="V102" i="1"/>
  <c r="S102" i="1"/>
  <c r="U102" i="1" s="1"/>
  <c r="R102" i="1"/>
  <c r="Q102" i="1"/>
  <c r="P102" i="1"/>
  <c r="O102" i="1"/>
  <c r="N102" i="1"/>
  <c r="M102" i="1"/>
  <c r="L102" i="1"/>
  <c r="K102" i="1"/>
  <c r="J102" i="1"/>
  <c r="I102" i="1"/>
  <c r="H102" i="1"/>
  <c r="G102" i="1"/>
  <c r="F102" i="1"/>
  <c r="E102" i="1"/>
  <c r="D102" i="1"/>
  <c r="C102" i="1"/>
  <c r="B102" i="1"/>
  <c r="A102" i="1"/>
  <c r="X101" i="1"/>
  <c r="V101" i="1"/>
  <c r="S101" i="1"/>
  <c r="U101" i="1" s="1"/>
  <c r="R101" i="1"/>
  <c r="Q101" i="1"/>
  <c r="P101" i="1"/>
  <c r="O101" i="1"/>
  <c r="N101" i="1"/>
  <c r="M101" i="1"/>
  <c r="L101" i="1"/>
  <c r="K101" i="1"/>
  <c r="J101" i="1"/>
  <c r="I101" i="1"/>
  <c r="H101" i="1"/>
  <c r="G101" i="1"/>
  <c r="F101" i="1"/>
  <c r="E101" i="1"/>
  <c r="D101" i="1"/>
  <c r="C101" i="1"/>
  <c r="B101" i="1"/>
  <c r="A101" i="1"/>
  <c r="X100" i="1"/>
  <c r="V100" i="1"/>
  <c r="S100" i="1"/>
  <c r="R100" i="1"/>
  <c r="Q100" i="1"/>
  <c r="P100" i="1"/>
  <c r="O100" i="1"/>
  <c r="N100" i="1"/>
  <c r="M100" i="1"/>
  <c r="L100" i="1"/>
  <c r="K100" i="1"/>
  <c r="J100" i="1" s="1"/>
  <c r="I100" i="1"/>
  <c r="H100" i="1"/>
  <c r="G100" i="1"/>
  <c r="F100" i="1"/>
  <c r="E100" i="1"/>
  <c r="D100" i="1"/>
  <c r="C100" i="1"/>
  <c r="B100" i="1"/>
  <c r="A100" i="1"/>
  <c r="X99" i="1"/>
  <c r="V99" i="1"/>
  <c r="S99" i="1"/>
  <c r="R99" i="1"/>
  <c r="Q99" i="1"/>
  <c r="P99" i="1"/>
  <c r="O99" i="1"/>
  <c r="N99" i="1"/>
  <c r="M99" i="1"/>
  <c r="L99" i="1"/>
  <c r="K99" i="1"/>
  <c r="J99" i="1"/>
  <c r="I99" i="1"/>
  <c r="H99" i="1"/>
  <c r="G99" i="1"/>
  <c r="F99" i="1"/>
  <c r="E99" i="1"/>
  <c r="D99" i="1"/>
  <c r="C99" i="1"/>
  <c r="B99" i="1"/>
  <c r="A99" i="1"/>
  <c r="X98" i="1"/>
  <c r="V98" i="1"/>
  <c r="S98" i="1"/>
  <c r="R98" i="1"/>
  <c r="Q98" i="1"/>
  <c r="P98" i="1"/>
  <c r="O98" i="1"/>
  <c r="N98" i="1"/>
  <c r="M98" i="1"/>
  <c r="L98" i="1"/>
  <c r="K98" i="1"/>
  <c r="J98" i="1" s="1"/>
  <c r="I98" i="1"/>
  <c r="H98" i="1"/>
  <c r="G98" i="1"/>
  <c r="F98" i="1"/>
  <c r="E98" i="1"/>
  <c r="D98" i="1"/>
  <c r="C98" i="1"/>
  <c r="B98" i="1"/>
  <c r="A98" i="1"/>
  <c r="X97" i="1"/>
  <c r="V97" i="1"/>
  <c r="S97" i="1"/>
  <c r="R97" i="1"/>
  <c r="Q97" i="1"/>
  <c r="P97" i="1"/>
  <c r="O97" i="1"/>
  <c r="N97" i="1"/>
  <c r="M97" i="1"/>
  <c r="L97" i="1"/>
  <c r="K97" i="1"/>
  <c r="J97" i="1" s="1"/>
  <c r="I97" i="1"/>
  <c r="H97" i="1"/>
  <c r="G97" i="1"/>
  <c r="F97" i="1"/>
  <c r="E97" i="1"/>
  <c r="D97" i="1"/>
  <c r="C97" i="1"/>
  <c r="B97" i="1"/>
  <c r="A97" i="1"/>
  <c r="X96" i="1"/>
  <c r="V96" i="1"/>
  <c r="S96" i="1"/>
  <c r="R96" i="1"/>
  <c r="Q96" i="1"/>
  <c r="P96" i="1"/>
  <c r="O96" i="1"/>
  <c r="N96" i="1"/>
  <c r="M96" i="1"/>
  <c r="L96" i="1"/>
  <c r="K96" i="1"/>
  <c r="J96" i="1" s="1"/>
  <c r="I96" i="1"/>
  <c r="H96" i="1"/>
  <c r="G96" i="1"/>
  <c r="F96" i="1"/>
  <c r="E96" i="1"/>
  <c r="D96" i="1"/>
  <c r="C96" i="1"/>
  <c r="B96" i="1"/>
  <c r="A96" i="1"/>
  <c r="X95" i="1"/>
  <c r="V95" i="1"/>
  <c r="S95" i="1"/>
  <c r="R95" i="1"/>
  <c r="Q95" i="1"/>
  <c r="P95" i="1"/>
  <c r="O95" i="1"/>
  <c r="N95" i="1"/>
  <c r="M95" i="1"/>
  <c r="L95" i="1"/>
  <c r="K95" i="1"/>
  <c r="J95" i="1" s="1"/>
  <c r="I95" i="1"/>
  <c r="H95" i="1"/>
  <c r="G95" i="1"/>
  <c r="F95" i="1"/>
  <c r="E95" i="1"/>
  <c r="D95" i="1"/>
  <c r="C95" i="1"/>
  <c r="B95" i="1"/>
  <c r="A95" i="1"/>
  <c r="X94" i="1"/>
  <c r="V94" i="1"/>
  <c r="S94" i="1"/>
  <c r="R94" i="1"/>
  <c r="Q94" i="1"/>
  <c r="P94" i="1"/>
  <c r="O94" i="1"/>
  <c r="N94" i="1"/>
  <c r="M94" i="1"/>
  <c r="L94" i="1"/>
  <c r="K94" i="1"/>
  <c r="J94" i="1" s="1"/>
  <c r="I94" i="1"/>
  <c r="H94" i="1"/>
  <c r="G94" i="1"/>
  <c r="F94" i="1"/>
  <c r="E94" i="1"/>
  <c r="D94" i="1"/>
  <c r="C94" i="1"/>
  <c r="B94" i="1"/>
  <c r="A94" i="1"/>
  <c r="X93" i="1"/>
  <c r="V93" i="1"/>
  <c r="S93" i="1"/>
  <c r="R93" i="1"/>
  <c r="Q93" i="1"/>
  <c r="P93" i="1"/>
  <c r="O93" i="1"/>
  <c r="N93" i="1"/>
  <c r="M93" i="1"/>
  <c r="L93" i="1"/>
  <c r="K93" i="1"/>
  <c r="J93" i="1"/>
  <c r="I93" i="1"/>
  <c r="H93" i="1"/>
  <c r="G93" i="1"/>
  <c r="F93" i="1"/>
  <c r="E93" i="1"/>
  <c r="D93" i="1"/>
  <c r="C93" i="1"/>
  <c r="B93" i="1"/>
  <c r="A93" i="1"/>
  <c r="X92" i="1"/>
  <c r="V92" i="1"/>
  <c r="S92" i="1"/>
  <c r="R92" i="1"/>
  <c r="Q92" i="1"/>
  <c r="P92" i="1"/>
  <c r="O92" i="1"/>
  <c r="N92" i="1"/>
  <c r="M92" i="1"/>
  <c r="L92" i="1"/>
  <c r="K92" i="1"/>
  <c r="J92" i="1"/>
  <c r="I92" i="1"/>
  <c r="H92" i="1"/>
  <c r="G92" i="1"/>
  <c r="F92" i="1"/>
  <c r="E92" i="1"/>
  <c r="D92" i="1"/>
  <c r="C92" i="1"/>
  <c r="B92" i="1"/>
  <c r="A92" i="1"/>
  <c r="X91" i="1"/>
  <c r="V91" i="1"/>
  <c r="S91" i="1"/>
  <c r="R91" i="1"/>
  <c r="Q91" i="1"/>
  <c r="P91" i="1"/>
  <c r="O91" i="1"/>
  <c r="N91" i="1"/>
  <c r="M91" i="1"/>
  <c r="L91" i="1"/>
  <c r="K91" i="1"/>
  <c r="J91" i="1"/>
  <c r="I91" i="1"/>
  <c r="H91" i="1"/>
  <c r="G91" i="1"/>
  <c r="F91" i="1"/>
  <c r="E91" i="1"/>
  <c r="D91" i="1"/>
  <c r="C91" i="1"/>
  <c r="B91" i="1"/>
  <c r="A91" i="1"/>
  <c r="X90" i="1"/>
  <c r="V90" i="1"/>
  <c r="S90" i="1"/>
  <c r="R90" i="1"/>
  <c r="Q90" i="1"/>
  <c r="P90" i="1"/>
  <c r="O90" i="1"/>
  <c r="N90" i="1"/>
  <c r="M90" i="1"/>
  <c r="L90" i="1"/>
  <c r="K90" i="1"/>
  <c r="J90" i="1" s="1"/>
  <c r="I90" i="1"/>
  <c r="H90" i="1"/>
  <c r="G90" i="1"/>
  <c r="F90" i="1"/>
  <c r="E90" i="1"/>
  <c r="D90" i="1"/>
  <c r="C90" i="1"/>
  <c r="B90" i="1"/>
  <c r="A90" i="1"/>
  <c r="X89" i="1"/>
  <c r="V89" i="1"/>
  <c r="S89" i="1"/>
  <c r="R89" i="1"/>
  <c r="Q89" i="1"/>
  <c r="P89" i="1"/>
  <c r="O89" i="1"/>
  <c r="N89" i="1"/>
  <c r="M89" i="1"/>
  <c r="L89" i="1"/>
  <c r="K89" i="1"/>
  <c r="J89" i="1"/>
  <c r="I89" i="1"/>
  <c r="H89" i="1"/>
  <c r="G89" i="1"/>
  <c r="F89" i="1"/>
  <c r="E89" i="1"/>
  <c r="D89" i="1"/>
  <c r="C89" i="1"/>
  <c r="B89" i="1"/>
  <c r="A89" i="1"/>
  <c r="X88" i="1"/>
  <c r="V88" i="1"/>
  <c r="S88" i="1"/>
  <c r="R88" i="1"/>
  <c r="Q88" i="1"/>
  <c r="P88" i="1"/>
  <c r="O88" i="1"/>
  <c r="N88" i="1"/>
  <c r="M88" i="1"/>
  <c r="L88" i="1"/>
  <c r="K88" i="1"/>
  <c r="J88" i="1" s="1"/>
  <c r="I88" i="1"/>
  <c r="H88" i="1"/>
  <c r="G88" i="1"/>
  <c r="F88" i="1"/>
  <c r="E88" i="1"/>
  <c r="D88" i="1"/>
  <c r="C88" i="1"/>
  <c r="B88" i="1"/>
  <c r="A88" i="1"/>
  <c r="X87" i="1"/>
  <c r="V87" i="1"/>
  <c r="S87" i="1"/>
  <c r="R87" i="1"/>
  <c r="Q87" i="1"/>
  <c r="P87" i="1"/>
  <c r="O87" i="1"/>
  <c r="N87" i="1"/>
  <c r="M87" i="1"/>
  <c r="L87" i="1"/>
  <c r="K87" i="1"/>
  <c r="J87" i="1" s="1"/>
  <c r="I87" i="1"/>
  <c r="H87" i="1"/>
  <c r="G87" i="1"/>
  <c r="F87" i="1"/>
  <c r="E87" i="1"/>
  <c r="D87" i="1"/>
  <c r="C87" i="1"/>
  <c r="B87" i="1"/>
  <c r="A87" i="1"/>
  <c r="X86" i="1"/>
  <c r="V86" i="1"/>
  <c r="S86" i="1"/>
  <c r="R86" i="1"/>
  <c r="Q86" i="1"/>
  <c r="P86" i="1"/>
  <c r="O86" i="1"/>
  <c r="N86" i="1"/>
  <c r="M86" i="1"/>
  <c r="L86" i="1"/>
  <c r="K86" i="1"/>
  <c r="J86" i="1" s="1"/>
  <c r="I86" i="1"/>
  <c r="H86" i="1"/>
  <c r="G86" i="1"/>
  <c r="F86" i="1"/>
  <c r="E86" i="1"/>
  <c r="D86" i="1"/>
  <c r="C86" i="1"/>
  <c r="B86" i="1"/>
  <c r="A86" i="1"/>
  <c r="X85" i="1"/>
  <c r="V85" i="1"/>
  <c r="S85" i="1"/>
  <c r="R85" i="1"/>
  <c r="Q85" i="1"/>
  <c r="P85" i="1"/>
  <c r="O85" i="1"/>
  <c r="N85" i="1"/>
  <c r="M85" i="1"/>
  <c r="L85" i="1"/>
  <c r="K85" i="1"/>
  <c r="J85" i="1" s="1"/>
  <c r="I85" i="1"/>
  <c r="H85" i="1"/>
  <c r="G85" i="1"/>
  <c r="F85" i="1"/>
  <c r="E85" i="1"/>
  <c r="D85" i="1"/>
  <c r="C85" i="1"/>
  <c r="B85" i="1"/>
  <c r="A85" i="1"/>
  <c r="X84" i="1"/>
  <c r="V84" i="1"/>
  <c r="S84" i="1"/>
  <c r="R84" i="1"/>
  <c r="Q84" i="1"/>
  <c r="P84" i="1"/>
  <c r="O84" i="1"/>
  <c r="N84" i="1"/>
  <c r="M84" i="1"/>
  <c r="L84" i="1"/>
  <c r="K84" i="1"/>
  <c r="J84" i="1" s="1"/>
  <c r="I84" i="1"/>
  <c r="H84" i="1"/>
  <c r="G84" i="1"/>
  <c r="F84" i="1"/>
  <c r="E84" i="1"/>
  <c r="D84" i="1"/>
  <c r="C84" i="1"/>
  <c r="B84" i="1"/>
  <c r="A84" i="1"/>
  <c r="X83" i="1"/>
  <c r="V83" i="1"/>
  <c r="S83" i="1"/>
  <c r="R83" i="1"/>
  <c r="Q83" i="1"/>
  <c r="P83" i="1"/>
  <c r="O83" i="1"/>
  <c r="N83" i="1"/>
  <c r="M83" i="1"/>
  <c r="L83" i="1"/>
  <c r="K83" i="1"/>
  <c r="J83" i="1"/>
  <c r="I83" i="1"/>
  <c r="H83" i="1"/>
  <c r="G83" i="1"/>
  <c r="F83" i="1"/>
  <c r="E83" i="1"/>
  <c r="D83" i="1"/>
  <c r="C83" i="1"/>
  <c r="B83" i="1"/>
  <c r="A83" i="1"/>
  <c r="X82" i="1"/>
  <c r="V82" i="1"/>
  <c r="S82" i="1"/>
  <c r="R82" i="1"/>
  <c r="Q82" i="1"/>
  <c r="P82" i="1"/>
  <c r="O82" i="1"/>
  <c r="N82" i="1"/>
  <c r="M82" i="1"/>
  <c r="L82" i="1"/>
  <c r="K82" i="1"/>
  <c r="J82" i="1" s="1"/>
  <c r="I82" i="1"/>
  <c r="H82" i="1"/>
  <c r="G82" i="1"/>
  <c r="F82" i="1"/>
  <c r="E82" i="1"/>
  <c r="D82" i="1"/>
  <c r="C82" i="1"/>
  <c r="B82" i="1"/>
  <c r="A82" i="1"/>
  <c r="X81" i="1"/>
  <c r="V81" i="1"/>
  <c r="S81" i="1"/>
  <c r="R81" i="1"/>
  <c r="Q81" i="1"/>
  <c r="P81" i="1"/>
  <c r="O81" i="1"/>
  <c r="N81" i="1"/>
  <c r="M81" i="1"/>
  <c r="L81" i="1"/>
  <c r="K81" i="1"/>
  <c r="J81" i="1" s="1"/>
  <c r="I81" i="1"/>
  <c r="H81" i="1"/>
  <c r="G81" i="1"/>
  <c r="F81" i="1"/>
  <c r="E81" i="1"/>
  <c r="D81" i="1"/>
  <c r="C81" i="1"/>
  <c r="B81" i="1"/>
  <c r="A81" i="1"/>
  <c r="X80" i="1"/>
  <c r="V80" i="1"/>
  <c r="S80" i="1"/>
  <c r="R80" i="1"/>
  <c r="Q80" i="1"/>
  <c r="P80" i="1"/>
  <c r="O80" i="1"/>
  <c r="N80" i="1"/>
  <c r="M80" i="1"/>
  <c r="L80" i="1"/>
  <c r="K80" i="1"/>
  <c r="J80" i="1" s="1"/>
  <c r="I80" i="1"/>
  <c r="H80" i="1"/>
  <c r="G80" i="1"/>
  <c r="F80" i="1"/>
  <c r="E80" i="1"/>
  <c r="D80" i="1"/>
  <c r="C80" i="1"/>
  <c r="B80" i="1"/>
  <c r="A80" i="1"/>
  <c r="X79" i="1"/>
  <c r="V79" i="1"/>
  <c r="S79" i="1"/>
  <c r="R79" i="1"/>
  <c r="Q79" i="1"/>
  <c r="P79" i="1"/>
  <c r="O79" i="1"/>
  <c r="N79" i="1"/>
  <c r="M79" i="1"/>
  <c r="L79" i="1"/>
  <c r="K79" i="1"/>
  <c r="J79" i="1" s="1"/>
  <c r="I79" i="1"/>
  <c r="H79" i="1"/>
  <c r="G79" i="1"/>
  <c r="F79" i="1"/>
  <c r="E79" i="1"/>
  <c r="D79" i="1"/>
  <c r="C79" i="1"/>
  <c r="B79" i="1"/>
  <c r="A79" i="1"/>
  <c r="X78" i="1"/>
  <c r="V78" i="1"/>
  <c r="S78" i="1"/>
  <c r="R78" i="1"/>
  <c r="Q78" i="1"/>
  <c r="P78" i="1"/>
  <c r="O78" i="1"/>
  <c r="N78" i="1"/>
  <c r="M78" i="1"/>
  <c r="L78" i="1"/>
  <c r="K78" i="1"/>
  <c r="J78" i="1" s="1"/>
  <c r="I78" i="1"/>
  <c r="H78" i="1"/>
  <c r="G78" i="1"/>
  <c r="F78" i="1"/>
  <c r="E78" i="1"/>
  <c r="D78" i="1"/>
  <c r="C78" i="1"/>
  <c r="B78" i="1"/>
  <c r="A78" i="1"/>
  <c r="X77" i="1"/>
  <c r="V77" i="1"/>
  <c r="S77" i="1"/>
  <c r="R77" i="1"/>
  <c r="Q77" i="1"/>
  <c r="P77" i="1"/>
  <c r="O77" i="1"/>
  <c r="N77" i="1"/>
  <c r="M77" i="1"/>
  <c r="L77" i="1"/>
  <c r="K77" i="1"/>
  <c r="J77" i="1"/>
  <c r="I77" i="1"/>
  <c r="H77" i="1"/>
  <c r="G77" i="1"/>
  <c r="F77" i="1"/>
  <c r="E77" i="1"/>
  <c r="D77" i="1"/>
  <c r="C77" i="1"/>
  <c r="B77" i="1"/>
  <c r="A77" i="1"/>
  <c r="X76" i="1"/>
  <c r="V76" i="1"/>
  <c r="S76" i="1"/>
  <c r="R76" i="1"/>
  <c r="Q76" i="1"/>
  <c r="P76" i="1"/>
  <c r="O76" i="1"/>
  <c r="N76" i="1"/>
  <c r="M76" i="1"/>
  <c r="L76" i="1"/>
  <c r="K76" i="1"/>
  <c r="J76" i="1"/>
  <c r="I76" i="1"/>
  <c r="H76" i="1"/>
  <c r="G76" i="1"/>
  <c r="F76" i="1"/>
  <c r="E76" i="1"/>
  <c r="D76" i="1"/>
  <c r="C76" i="1"/>
  <c r="B76" i="1"/>
  <c r="A76" i="1"/>
  <c r="X75" i="1"/>
  <c r="V75" i="1"/>
  <c r="S75" i="1"/>
  <c r="R75" i="1"/>
  <c r="Q75" i="1"/>
  <c r="P75" i="1"/>
  <c r="O75" i="1"/>
  <c r="N75" i="1"/>
  <c r="M75" i="1"/>
  <c r="L75" i="1"/>
  <c r="K75" i="1"/>
  <c r="J75" i="1" s="1"/>
  <c r="I75" i="1"/>
  <c r="H75" i="1"/>
  <c r="G75" i="1"/>
  <c r="F75" i="1"/>
  <c r="E75" i="1"/>
  <c r="D75" i="1"/>
  <c r="C75" i="1"/>
  <c r="B75" i="1"/>
  <c r="A75" i="1"/>
  <c r="X74" i="1"/>
  <c r="V74" i="1"/>
  <c r="U74" i="1"/>
  <c r="S74" i="1"/>
  <c r="T74" i="1" s="1"/>
  <c r="R74" i="1"/>
  <c r="Q74" i="1"/>
  <c r="P74" i="1"/>
  <c r="O74" i="1"/>
  <c r="N74" i="1"/>
  <c r="M74" i="1"/>
  <c r="L74" i="1"/>
  <c r="K74" i="1"/>
  <c r="J74" i="1"/>
  <c r="I74" i="1"/>
  <c r="H74" i="1"/>
  <c r="G74" i="1"/>
  <c r="F74" i="1"/>
  <c r="E74" i="1"/>
  <c r="D74" i="1"/>
  <c r="C74" i="1"/>
  <c r="B74" i="1"/>
  <c r="A74" i="1"/>
  <c r="X73" i="1"/>
  <c r="V73" i="1"/>
  <c r="S73" i="1"/>
  <c r="T73" i="1" s="1"/>
  <c r="R73" i="1"/>
  <c r="Q73" i="1"/>
  <c r="P73" i="1"/>
  <c r="O73" i="1"/>
  <c r="N73" i="1"/>
  <c r="M73" i="1"/>
  <c r="L73" i="1"/>
  <c r="K73" i="1"/>
  <c r="J73" i="1"/>
  <c r="I73" i="1"/>
  <c r="H73" i="1"/>
  <c r="G73" i="1"/>
  <c r="F73" i="1"/>
  <c r="E73" i="1"/>
  <c r="D73" i="1"/>
  <c r="C73" i="1"/>
  <c r="B73" i="1"/>
  <c r="A73" i="1"/>
  <c r="X72" i="1"/>
  <c r="V72" i="1"/>
  <c r="U72" i="1"/>
  <c r="S72" i="1"/>
  <c r="T72" i="1" s="1"/>
  <c r="R72" i="1"/>
  <c r="Q72" i="1"/>
  <c r="P72" i="1"/>
  <c r="O72" i="1"/>
  <c r="N72" i="1"/>
  <c r="M72" i="1"/>
  <c r="L72" i="1"/>
  <c r="K72" i="1"/>
  <c r="J72" i="1"/>
  <c r="I72" i="1"/>
  <c r="H72" i="1"/>
  <c r="G72" i="1"/>
  <c r="F72" i="1"/>
  <c r="E72" i="1"/>
  <c r="D72" i="1"/>
  <c r="C72" i="1"/>
  <c r="B72" i="1"/>
  <c r="A72" i="1"/>
  <c r="X71" i="1"/>
  <c r="V71" i="1"/>
  <c r="S71" i="1"/>
  <c r="T71" i="1" s="1"/>
  <c r="R71" i="1"/>
  <c r="Q71" i="1"/>
  <c r="P71" i="1"/>
  <c r="O71" i="1"/>
  <c r="N71" i="1"/>
  <c r="M71" i="1"/>
  <c r="J71" i="1" s="1"/>
  <c r="L71" i="1"/>
  <c r="K71" i="1"/>
  <c r="I71" i="1"/>
  <c r="H71" i="1"/>
  <c r="G71" i="1"/>
  <c r="F71" i="1"/>
  <c r="E71" i="1"/>
  <c r="D71" i="1"/>
  <c r="C71" i="1"/>
  <c r="B71" i="1"/>
  <c r="A71" i="1"/>
  <c r="X70" i="1"/>
  <c r="V70" i="1"/>
  <c r="U70" i="1"/>
  <c r="S70" i="1"/>
  <c r="T70" i="1" s="1"/>
  <c r="R70" i="1"/>
  <c r="Q70" i="1"/>
  <c r="P70" i="1"/>
  <c r="O70" i="1"/>
  <c r="N70" i="1"/>
  <c r="M70" i="1"/>
  <c r="L70" i="1"/>
  <c r="K70" i="1"/>
  <c r="J70" i="1"/>
  <c r="I70" i="1"/>
  <c r="H70" i="1"/>
  <c r="G70" i="1"/>
  <c r="F70" i="1"/>
  <c r="E70" i="1"/>
  <c r="D70" i="1"/>
  <c r="C70" i="1"/>
  <c r="B70" i="1"/>
  <c r="A70" i="1"/>
  <c r="X69" i="1"/>
  <c r="V69" i="1"/>
  <c r="S69" i="1"/>
  <c r="T69" i="1" s="1"/>
  <c r="R69" i="1"/>
  <c r="Q69" i="1"/>
  <c r="P69" i="1"/>
  <c r="O69" i="1"/>
  <c r="N69" i="1"/>
  <c r="M69" i="1"/>
  <c r="J69" i="1" s="1"/>
  <c r="L69" i="1"/>
  <c r="K69" i="1"/>
  <c r="I69" i="1"/>
  <c r="H69" i="1"/>
  <c r="G69" i="1"/>
  <c r="F69" i="1"/>
  <c r="E69" i="1"/>
  <c r="D69" i="1"/>
  <c r="C69" i="1"/>
  <c r="B69" i="1"/>
  <c r="A69" i="1"/>
  <c r="X68" i="1"/>
  <c r="V68" i="1"/>
  <c r="U68" i="1"/>
  <c r="S68" i="1"/>
  <c r="T68" i="1" s="1"/>
  <c r="R68" i="1"/>
  <c r="Q68" i="1"/>
  <c r="P68" i="1"/>
  <c r="O68" i="1"/>
  <c r="N68" i="1"/>
  <c r="M68" i="1"/>
  <c r="J68" i="1" s="1"/>
  <c r="L68" i="1"/>
  <c r="K68" i="1"/>
  <c r="I68" i="1"/>
  <c r="H68" i="1"/>
  <c r="G68" i="1"/>
  <c r="F68" i="1"/>
  <c r="E68" i="1"/>
  <c r="D68" i="1"/>
  <c r="C68" i="1"/>
  <c r="B68" i="1"/>
  <c r="A68" i="1"/>
  <c r="X67" i="1"/>
  <c r="V67" i="1"/>
  <c r="U67" i="1"/>
  <c r="S67" i="1"/>
  <c r="T67" i="1" s="1"/>
  <c r="R67" i="1"/>
  <c r="Q67" i="1"/>
  <c r="P67" i="1"/>
  <c r="O67" i="1"/>
  <c r="N67" i="1"/>
  <c r="M67" i="1"/>
  <c r="J67" i="1" s="1"/>
  <c r="L67" i="1"/>
  <c r="K67" i="1"/>
  <c r="I67" i="1"/>
  <c r="H67" i="1"/>
  <c r="G67" i="1"/>
  <c r="F67" i="1"/>
  <c r="E67" i="1"/>
  <c r="D67" i="1"/>
  <c r="C67" i="1"/>
  <c r="B67" i="1"/>
  <c r="A67" i="1"/>
  <c r="X66" i="1"/>
  <c r="V66" i="1"/>
  <c r="S66" i="1"/>
  <c r="T66" i="1" s="1"/>
  <c r="R66" i="1"/>
  <c r="Q66" i="1"/>
  <c r="P66" i="1"/>
  <c r="O66" i="1"/>
  <c r="N66" i="1"/>
  <c r="M66" i="1"/>
  <c r="L66" i="1"/>
  <c r="K66" i="1"/>
  <c r="J66" i="1" s="1"/>
  <c r="I66" i="1"/>
  <c r="H66" i="1"/>
  <c r="G66" i="1"/>
  <c r="F66" i="1"/>
  <c r="E66" i="1"/>
  <c r="D66" i="1"/>
  <c r="C66" i="1"/>
  <c r="B66" i="1"/>
  <c r="A66" i="1"/>
  <c r="X65" i="1"/>
  <c r="V65" i="1"/>
  <c r="S65" i="1"/>
  <c r="T65" i="1" s="1"/>
  <c r="R65" i="1"/>
  <c r="Q65" i="1"/>
  <c r="P65" i="1"/>
  <c r="O65" i="1"/>
  <c r="N65" i="1"/>
  <c r="M65" i="1"/>
  <c r="L65" i="1"/>
  <c r="K65" i="1"/>
  <c r="J65" i="1"/>
  <c r="I65" i="1"/>
  <c r="H65" i="1"/>
  <c r="G65" i="1"/>
  <c r="F65" i="1"/>
  <c r="E65" i="1"/>
  <c r="D65" i="1"/>
  <c r="C65" i="1"/>
  <c r="B65" i="1"/>
  <c r="A65" i="1"/>
  <c r="X64" i="1"/>
  <c r="V64" i="1"/>
  <c r="U64" i="1"/>
  <c r="S64" i="1"/>
  <c r="T64" i="1" s="1"/>
  <c r="R64" i="1"/>
  <c r="Q64" i="1"/>
  <c r="P64" i="1"/>
  <c r="O64" i="1"/>
  <c r="N64" i="1"/>
  <c r="M64" i="1"/>
  <c r="J64" i="1" s="1"/>
  <c r="L64" i="1"/>
  <c r="K64" i="1"/>
  <c r="I64" i="1"/>
  <c r="H64" i="1"/>
  <c r="G64" i="1"/>
  <c r="F64" i="1"/>
  <c r="E64" i="1"/>
  <c r="D64" i="1"/>
  <c r="C64" i="1"/>
  <c r="B64" i="1"/>
  <c r="A64" i="1"/>
  <c r="X63" i="1"/>
  <c r="V63" i="1"/>
  <c r="U63" i="1"/>
  <c r="S63" i="1"/>
  <c r="T63" i="1" s="1"/>
  <c r="R63" i="1"/>
  <c r="Q63" i="1"/>
  <c r="P63" i="1"/>
  <c r="O63" i="1"/>
  <c r="N63" i="1"/>
  <c r="M63" i="1"/>
  <c r="J63" i="1" s="1"/>
  <c r="L63" i="1"/>
  <c r="K63" i="1"/>
  <c r="I63" i="1"/>
  <c r="H63" i="1"/>
  <c r="G63" i="1"/>
  <c r="F63" i="1"/>
  <c r="E63" i="1"/>
  <c r="D63" i="1"/>
  <c r="C63" i="1"/>
  <c r="B63" i="1"/>
  <c r="A63" i="1"/>
  <c r="X62" i="1"/>
  <c r="V62" i="1"/>
  <c r="U62" i="1"/>
  <c r="S62" i="1"/>
  <c r="T62" i="1" s="1"/>
  <c r="R62" i="1"/>
  <c r="Q62" i="1"/>
  <c r="P62" i="1"/>
  <c r="O62" i="1"/>
  <c r="N62" i="1"/>
  <c r="M62" i="1"/>
  <c r="L62" i="1"/>
  <c r="K62" i="1"/>
  <c r="J62" i="1"/>
  <c r="I62" i="1"/>
  <c r="H62" i="1"/>
  <c r="G62" i="1"/>
  <c r="F62" i="1"/>
  <c r="E62" i="1"/>
  <c r="D62" i="1"/>
  <c r="C62" i="1"/>
  <c r="B62" i="1"/>
  <c r="A62" i="1"/>
  <c r="X61" i="1"/>
  <c r="V61" i="1"/>
  <c r="S61" i="1"/>
  <c r="T61" i="1" s="1"/>
  <c r="R61" i="1"/>
  <c r="Q61" i="1"/>
  <c r="P61" i="1"/>
  <c r="O61" i="1"/>
  <c r="N61" i="1"/>
  <c r="M61" i="1"/>
  <c r="L61" i="1"/>
  <c r="K61" i="1"/>
  <c r="J61" i="1" s="1"/>
  <c r="I61" i="1"/>
  <c r="H61" i="1"/>
  <c r="G61" i="1"/>
  <c r="F61" i="1"/>
  <c r="E61" i="1"/>
  <c r="D61" i="1"/>
  <c r="C61" i="1"/>
  <c r="B61" i="1"/>
  <c r="A61" i="1"/>
  <c r="X60" i="1"/>
  <c r="V60" i="1"/>
  <c r="U60" i="1"/>
  <c r="S60" i="1"/>
  <c r="T60" i="1" s="1"/>
  <c r="R60" i="1"/>
  <c r="Q60" i="1"/>
  <c r="P60" i="1"/>
  <c r="O60" i="1"/>
  <c r="N60" i="1"/>
  <c r="M60" i="1"/>
  <c r="J60" i="1" s="1"/>
  <c r="L60" i="1"/>
  <c r="K60" i="1"/>
  <c r="I60" i="1"/>
  <c r="H60" i="1"/>
  <c r="G60" i="1"/>
  <c r="F60" i="1"/>
  <c r="E60" i="1"/>
  <c r="D60" i="1"/>
  <c r="C60" i="1"/>
  <c r="B60" i="1"/>
  <c r="A60" i="1"/>
  <c r="X59" i="1"/>
  <c r="V59" i="1"/>
  <c r="U59" i="1"/>
  <c r="S59" i="1"/>
  <c r="T59" i="1" s="1"/>
  <c r="R59" i="1"/>
  <c r="Q59" i="1"/>
  <c r="P59" i="1"/>
  <c r="O59" i="1"/>
  <c r="N59" i="1"/>
  <c r="M59" i="1"/>
  <c r="J59" i="1" s="1"/>
  <c r="L59" i="1"/>
  <c r="K59" i="1"/>
  <c r="I59" i="1"/>
  <c r="H59" i="1"/>
  <c r="G59" i="1"/>
  <c r="F59" i="1"/>
  <c r="E59" i="1"/>
  <c r="D59" i="1"/>
  <c r="C59" i="1"/>
  <c r="B59" i="1"/>
  <c r="A59" i="1"/>
  <c r="X58" i="1"/>
  <c r="V58" i="1"/>
  <c r="S58" i="1"/>
  <c r="T58" i="1" s="1"/>
  <c r="R58" i="1"/>
  <c r="Q58" i="1"/>
  <c r="P58" i="1"/>
  <c r="O58" i="1"/>
  <c r="N58" i="1"/>
  <c r="M58" i="1"/>
  <c r="L58" i="1"/>
  <c r="K58" i="1"/>
  <c r="J58" i="1" s="1"/>
  <c r="I58" i="1"/>
  <c r="H58" i="1"/>
  <c r="G58" i="1"/>
  <c r="F58" i="1"/>
  <c r="E58" i="1"/>
  <c r="D58" i="1"/>
  <c r="C58" i="1"/>
  <c r="B58" i="1"/>
  <c r="A58" i="1"/>
  <c r="X57" i="1"/>
  <c r="V57" i="1"/>
  <c r="S57" i="1"/>
  <c r="T57" i="1" s="1"/>
  <c r="R57" i="1"/>
  <c r="Q57" i="1"/>
  <c r="P57" i="1"/>
  <c r="O57" i="1"/>
  <c r="N57" i="1"/>
  <c r="M57" i="1"/>
  <c r="L57" i="1"/>
  <c r="K57" i="1"/>
  <c r="J57" i="1"/>
  <c r="I57" i="1"/>
  <c r="H57" i="1"/>
  <c r="G57" i="1"/>
  <c r="F57" i="1"/>
  <c r="E57" i="1"/>
  <c r="D57" i="1"/>
  <c r="C57" i="1"/>
  <c r="B57" i="1"/>
  <c r="A57" i="1"/>
  <c r="X56" i="1"/>
  <c r="V56" i="1"/>
  <c r="U56" i="1"/>
  <c r="S56" i="1"/>
  <c r="T56" i="1" s="1"/>
  <c r="R56" i="1"/>
  <c r="Q56" i="1"/>
  <c r="P56" i="1"/>
  <c r="O56" i="1"/>
  <c r="N56" i="1"/>
  <c r="M56" i="1"/>
  <c r="J56" i="1" s="1"/>
  <c r="L56" i="1"/>
  <c r="K56" i="1"/>
  <c r="I56" i="1"/>
  <c r="H56" i="1"/>
  <c r="G56" i="1"/>
  <c r="F56" i="1"/>
  <c r="E56" i="1"/>
  <c r="D56" i="1"/>
  <c r="C56" i="1"/>
  <c r="B56" i="1"/>
  <c r="A56" i="1"/>
  <c r="X55" i="1"/>
  <c r="V55" i="1"/>
  <c r="S55" i="1"/>
  <c r="T55" i="1" s="1"/>
  <c r="R55" i="1"/>
  <c r="Q55" i="1"/>
  <c r="P55" i="1"/>
  <c r="O55" i="1"/>
  <c r="N55" i="1"/>
  <c r="M55" i="1"/>
  <c r="J55" i="1" s="1"/>
  <c r="L55" i="1"/>
  <c r="K55" i="1"/>
  <c r="I55" i="1"/>
  <c r="H55" i="1"/>
  <c r="G55" i="1"/>
  <c r="F55" i="1"/>
  <c r="E55" i="1"/>
  <c r="D55" i="1"/>
  <c r="C55" i="1"/>
  <c r="B55" i="1"/>
  <c r="A55" i="1"/>
  <c r="X54" i="1"/>
  <c r="V54" i="1"/>
  <c r="U54" i="1"/>
  <c r="S54" i="1"/>
  <c r="T54" i="1" s="1"/>
  <c r="R54" i="1"/>
  <c r="Q54" i="1"/>
  <c r="P54" i="1"/>
  <c r="O54" i="1"/>
  <c r="N54" i="1"/>
  <c r="M54" i="1"/>
  <c r="L54" i="1"/>
  <c r="K54" i="1"/>
  <c r="J54" i="1"/>
  <c r="I54" i="1"/>
  <c r="H54" i="1"/>
  <c r="G54" i="1"/>
  <c r="F54" i="1"/>
  <c r="E54" i="1"/>
  <c r="D54" i="1"/>
  <c r="C54" i="1"/>
  <c r="B54" i="1"/>
  <c r="A54" i="1"/>
  <c r="X53" i="1"/>
  <c r="V53" i="1"/>
  <c r="S53" i="1"/>
  <c r="T53" i="1" s="1"/>
  <c r="R53" i="1"/>
  <c r="Q53" i="1"/>
  <c r="P53" i="1"/>
  <c r="O53" i="1"/>
  <c r="N53" i="1"/>
  <c r="M53" i="1"/>
  <c r="L53" i="1"/>
  <c r="K53" i="1"/>
  <c r="J53" i="1"/>
  <c r="I53" i="1"/>
  <c r="H53" i="1"/>
  <c r="G53" i="1"/>
  <c r="F53" i="1"/>
  <c r="E53" i="1"/>
  <c r="D53" i="1"/>
  <c r="C53" i="1"/>
  <c r="B53" i="1"/>
  <c r="A53" i="1"/>
  <c r="X52" i="1"/>
  <c r="V52" i="1"/>
  <c r="U52" i="1"/>
  <c r="S52" i="1"/>
  <c r="T52" i="1" s="1"/>
  <c r="R52" i="1"/>
  <c r="Q52" i="1"/>
  <c r="P52" i="1"/>
  <c r="O52" i="1"/>
  <c r="N52" i="1"/>
  <c r="M52" i="1"/>
  <c r="J52" i="1" s="1"/>
  <c r="L52" i="1"/>
  <c r="K52" i="1"/>
  <c r="I52" i="1"/>
  <c r="H52" i="1"/>
  <c r="G52" i="1"/>
  <c r="F52" i="1"/>
  <c r="E52" i="1"/>
  <c r="D52" i="1"/>
  <c r="C52" i="1"/>
  <c r="B52" i="1"/>
  <c r="A52" i="1"/>
  <c r="X51" i="1"/>
  <c r="V51" i="1"/>
  <c r="U51" i="1"/>
  <c r="S51" i="1"/>
  <c r="T51" i="1" s="1"/>
  <c r="R51" i="1"/>
  <c r="Q51" i="1"/>
  <c r="P51" i="1"/>
  <c r="O51" i="1"/>
  <c r="N51" i="1"/>
  <c r="M51" i="1"/>
  <c r="J51" i="1" s="1"/>
  <c r="L51" i="1"/>
  <c r="K51" i="1"/>
  <c r="I51" i="1"/>
  <c r="H51" i="1"/>
  <c r="G51" i="1"/>
  <c r="F51" i="1"/>
  <c r="E51" i="1"/>
  <c r="D51" i="1"/>
  <c r="C51" i="1"/>
  <c r="B51" i="1"/>
  <c r="A51" i="1"/>
  <c r="X50" i="1"/>
  <c r="V50" i="1"/>
  <c r="S50" i="1"/>
  <c r="T50" i="1" s="1"/>
  <c r="R50" i="1"/>
  <c r="Q50" i="1"/>
  <c r="P50" i="1"/>
  <c r="O50" i="1"/>
  <c r="N50" i="1"/>
  <c r="M50" i="1"/>
  <c r="L50" i="1"/>
  <c r="K50" i="1"/>
  <c r="J50" i="1" s="1"/>
  <c r="I50" i="1"/>
  <c r="H50" i="1"/>
  <c r="G50" i="1"/>
  <c r="F50" i="1"/>
  <c r="E50" i="1"/>
  <c r="D50" i="1"/>
  <c r="C50" i="1"/>
  <c r="B50" i="1"/>
  <c r="A50" i="1"/>
  <c r="X49" i="1"/>
  <c r="V49" i="1"/>
  <c r="S49" i="1"/>
  <c r="T49" i="1" s="1"/>
  <c r="R49" i="1"/>
  <c r="Q49" i="1"/>
  <c r="P49" i="1"/>
  <c r="O49" i="1"/>
  <c r="N49" i="1"/>
  <c r="M49" i="1"/>
  <c r="L49" i="1"/>
  <c r="K49" i="1"/>
  <c r="J49" i="1"/>
  <c r="I49" i="1"/>
  <c r="H49" i="1"/>
  <c r="G49" i="1"/>
  <c r="F49" i="1"/>
  <c r="E49" i="1"/>
  <c r="D49" i="1"/>
  <c r="C49" i="1"/>
  <c r="B49" i="1"/>
  <c r="A49" i="1"/>
  <c r="X48" i="1"/>
  <c r="V48" i="1"/>
  <c r="U48" i="1"/>
  <c r="S48" i="1"/>
  <c r="T48" i="1" s="1"/>
  <c r="R48" i="1"/>
  <c r="Q48" i="1"/>
  <c r="P48" i="1"/>
  <c r="O48" i="1"/>
  <c r="N48" i="1"/>
  <c r="M48" i="1"/>
  <c r="J48" i="1" s="1"/>
  <c r="L48" i="1"/>
  <c r="K48" i="1"/>
  <c r="I48" i="1"/>
  <c r="H48" i="1"/>
  <c r="G48" i="1"/>
  <c r="F48" i="1"/>
  <c r="E48" i="1"/>
  <c r="D48" i="1"/>
  <c r="C48" i="1"/>
  <c r="B48" i="1"/>
  <c r="A48" i="1"/>
  <c r="X47" i="1"/>
  <c r="V47" i="1"/>
  <c r="S47" i="1"/>
  <c r="T47" i="1" s="1"/>
  <c r="R47" i="1"/>
  <c r="Q47" i="1"/>
  <c r="P47" i="1"/>
  <c r="O47" i="1"/>
  <c r="N47" i="1"/>
  <c r="M47" i="1"/>
  <c r="J47" i="1" s="1"/>
  <c r="L47" i="1"/>
  <c r="K47" i="1"/>
  <c r="I47" i="1"/>
  <c r="H47" i="1"/>
  <c r="G47" i="1"/>
  <c r="F47" i="1"/>
  <c r="E47" i="1"/>
  <c r="D47" i="1"/>
  <c r="C47" i="1"/>
  <c r="B47" i="1"/>
  <c r="A47" i="1"/>
  <c r="X46" i="1"/>
  <c r="V46" i="1"/>
  <c r="U46" i="1"/>
  <c r="S46" i="1"/>
  <c r="T46" i="1" s="1"/>
  <c r="R46" i="1"/>
  <c r="Q46" i="1"/>
  <c r="P46" i="1"/>
  <c r="O46" i="1"/>
  <c r="N46" i="1"/>
  <c r="M46" i="1"/>
  <c r="L46" i="1"/>
  <c r="K46" i="1"/>
  <c r="J46" i="1"/>
  <c r="I46" i="1"/>
  <c r="H46" i="1"/>
  <c r="G46" i="1"/>
  <c r="F46" i="1"/>
  <c r="E46" i="1"/>
  <c r="D46" i="1"/>
  <c r="C46" i="1"/>
  <c r="B46" i="1"/>
  <c r="A46" i="1"/>
  <c r="X45" i="1"/>
  <c r="V45" i="1"/>
  <c r="S45" i="1"/>
  <c r="T45" i="1" s="1"/>
  <c r="R45" i="1"/>
  <c r="Q45" i="1"/>
  <c r="P45" i="1"/>
  <c r="O45" i="1"/>
  <c r="N45" i="1"/>
  <c r="M45" i="1"/>
  <c r="L45" i="1"/>
  <c r="K45" i="1"/>
  <c r="J45" i="1"/>
  <c r="I45" i="1"/>
  <c r="H45" i="1"/>
  <c r="G45" i="1"/>
  <c r="F45" i="1"/>
  <c r="E45" i="1"/>
  <c r="D45" i="1"/>
  <c r="C45" i="1"/>
  <c r="B45" i="1"/>
  <c r="A45" i="1"/>
  <c r="X44" i="1"/>
  <c r="V44" i="1"/>
  <c r="U44" i="1"/>
  <c r="S44" i="1"/>
  <c r="T44" i="1" s="1"/>
  <c r="R44" i="1"/>
  <c r="Q44" i="1"/>
  <c r="P44" i="1"/>
  <c r="O44" i="1"/>
  <c r="N44" i="1"/>
  <c r="M44" i="1"/>
  <c r="J44" i="1" s="1"/>
  <c r="L44" i="1"/>
  <c r="K44" i="1"/>
  <c r="I44" i="1"/>
  <c r="H44" i="1"/>
  <c r="G44" i="1"/>
  <c r="F44" i="1"/>
  <c r="E44" i="1"/>
  <c r="D44" i="1"/>
  <c r="C44" i="1"/>
  <c r="B44" i="1"/>
  <c r="A44" i="1"/>
  <c r="X43" i="1"/>
  <c r="V43" i="1"/>
  <c r="U43" i="1"/>
  <c r="T43" i="1"/>
  <c r="S43" i="1"/>
  <c r="R43" i="1"/>
  <c r="Q43" i="1"/>
  <c r="P43" i="1"/>
  <c r="O43" i="1"/>
  <c r="N43" i="1"/>
  <c r="M43" i="1"/>
  <c r="J43" i="1" s="1"/>
  <c r="L43" i="1"/>
  <c r="K43" i="1"/>
  <c r="I43" i="1"/>
  <c r="H43" i="1"/>
  <c r="G43" i="1"/>
  <c r="F43" i="1"/>
  <c r="E43" i="1"/>
  <c r="D43" i="1"/>
  <c r="C43" i="1"/>
  <c r="B43" i="1"/>
  <c r="A43" i="1"/>
  <c r="X42" i="1"/>
  <c r="V42" i="1"/>
  <c r="U42" i="1"/>
  <c r="T42" i="1"/>
  <c r="S42" i="1"/>
  <c r="R42" i="1"/>
  <c r="Q42" i="1"/>
  <c r="P42" i="1"/>
  <c r="O42" i="1"/>
  <c r="N42" i="1"/>
  <c r="M42" i="1"/>
  <c r="J42" i="1" s="1"/>
  <c r="L42" i="1"/>
  <c r="K42" i="1"/>
  <c r="I42" i="1"/>
  <c r="H42" i="1"/>
  <c r="G42" i="1"/>
  <c r="F42" i="1"/>
  <c r="E42" i="1"/>
  <c r="D42" i="1"/>
  <c r="C42" i="1"/>
  <c r="B42" i="1"/>
  <c r="A42" i="1"/>
  <c r="X41" i="1"/>
  <c r="V41" i="1"/>
  <c r="U41" i="1"/>
  <c r="T41" i="1"/>
  <c r="S41" i="1"/>
  <c r="R41" i="1"/>
  <c r="Q41" i="1"/>
  <c r="P41" i="1"/>
  <c r="O41" i="1"/>
  <c r="N41" i="1"/>
  <c r="M41" i="1"/>
  <c r="J41" i="1" s="1"/>
  <c r="L41" i="1"/>
  <c r="K41" i="1"/>
  <c r="I41" i="1"/>
  <c r="H41" i="1"/>
  <c r="G41" i="1"/>
  <c r="F41" i="1"/>
  <c r="E41" i="1"/>
  <c r="D41" i="1"/>
  <c r="C41" i="1"/>
  <c r="B41" i="1"/>
  <c r="A41" i="1"/>
  <c r="X40" i="1"/>
  <c r="V40" i="1"/>
  <c r="U40" i="1"/>
  <c r="T40" i="1"/>
  <c r="S40" i="1"/>
  <c r="R40" i="1"/>
  <c r="Q40" i="1"/>
  <c r="P40" i="1"/>
  <c r="O40" i="1"/>
  <c r="N40" i="1"/>
  <c r="M40" i="1"/>
  <c r="J40" i="1" s="1"/>
  <c r="L40" i="1"/>
  <c r="K40" i="1"/>
  <c r="I40" i="1"/>
  <c r="H40" i="1"/>
  <c r="G40" i="1"/>
  <c r="F40" i="1"/>
  <c r="E40" i="1"/>
  <c r="D40" i="1"/>
  <c r="C40" i="1"/>
  <c r="B40" i="1"/>
  <c r="A40" i="1"/>
  <c r="X39" i="1"/>
  <c r="V39" i="1"/>
  <c r="U39" i="1"/>
  <c r="T39" i="1"/>
  <c r="S39" i="1"/>
  <c r="R39" i="1"/>
  <c r="Q39" i="1"/>
  <c r="P39" i="1"/>
  <c r="O39" i="1"/>
  <c r="N39" i="1"/>
  <c r="M39" i="1"/>
  <c r="J39" i="1" s="1"/>
  <c r="L39" i="1"/>
  <c r="K39" i="1"/>
  <c r="I39" i="1"/>
  <c r="H39" i="1"/>
  <c r="G39" i="1"/>
  <c r="F39" i="1"/>
  <c r="E39" i="1"/>
  <c r="D39" i="1"/>
  <c r="C39" i="1"/>
  <c r="B39" i="1"/>
  <c r="A39" i="1"/>
  <c r="X38" i="1"/>
  <c r="V38" i="1"/>
  <c r="U38" i="1"/>
  <c r="T38" i="1"/>
  <c r="S38" i="1"/>
  <c r="R38" i="1"/>
  <c r="Q38" i="1"/>
  <c r="P38" i="1"/>
  <c r="O38" i="1"/>
  <c r="N38" i="1"/>
  <c r="M38" i="1"/>
  <c r="J38" i="1" s="1"/>
  <c r="L38" i="1"/>
  <c r="K38" i="1"/>
  <c r="I38" i="1"/>
  <c r="H38" i="1"/>
  <c r="G38" i="1"/>
  <c r="F38" i="1"/>
  <c r="E38" i="1"/>
  <c r="D38" i="1"/>
  <c r="C38" i="1"/>
  <c r="B38" i="1"/>
  <c r="A38" i="1"/>
  <c r="X37" i="1"/>
  <c r="V37" i="1"/>
  <c r="U37" i="1"/>
  <c r="T37" i="1"/>
  <c r="S37" i="1"/>
  <c r="R37" i="1"/>
  <c r="Q37" i="1"/>
  <c r="P37" i="1"/>
  <c r="O37" i="1"/>
  <c r="N37" i="1"/>
  <c r="M37" i="1"/>
  <c r="J37" i="1" s="1"/>
  <c r="L37" i="1"/>
  <c r="K37" i="1"/>
  <c r="I37" i="1"/>
  <c r="H37" i="1"/>
  <c r="G37" i="1"/>
  <c r="F37" i="1"/>
  <c r="E37" i="1"/>
  <c r="D37" i="1"/>
  <c r="C37" i="1"/>
  <c r="B37" i="1"/>
  <c r="A37" i="1"/>
  <c r="X36" i="1"/>
  <c r="V36" i="1"/>
  <c r="U36" i="1"/>
  <c r="T36" i="1"/>
  <c r="S36" i="1"/>
  <c r="R36" i="1"/>
  <c r="Q36" i="1"/>
  <c r="P36" i="1"/>
  <c r="O36" i="1"/>
  <c r="N36" i="1"/>
  <c r="M36" i="1"/>
  <c r="J36" i="1" s="1"/>
  <c r="L36" i="1"/>
  <c r="K36" i="1"/>
  <c r="I36" i="1"/>
  <c r="H36" i="1"/>
  <c r="G36" i="1"/>
  <c r="F36" i="1"/>
  <c r="E36" i="1"/>
  <c r="D36" i="1"/>
  <c r="C36" i="1"/>
  <c r="B36" i="1"/>
  <c r="A36" i="1"/>
  <c r="X35" i="1"/>
  <c r="V35" i="1"/>
  <c r="U35" i="1"/>
  <c r="T35" i="1"/>
  <c r="S35" i="1"/>
  <c r="R35" i="1"/>
  <c r="Q35" i="1"/>
  <c r="P35" i="1"/>
  <c r="O35" i="1"/>
  <c r="N35" i="1"/>
  <c r="M35" i="1"/>
  <c r="J35" i="1" s="1"/>
  <c r="L35" i="1"/>
  <c r="K35" i="1"/>
  <c r="I35" i="1"/>
  <c r="H35" i="1"/>
  <c r="G35" i="1"/>
  <c r="F35" i="1"/>
  <c r="E35" i="1"/>
  <c r="D35" i="1"/>
  <c r="C35" i="1"/>
  <c r="B35" i="1"/>
  <c r="A35" i="1"/>
  <c r="X34" i="1"/>
  <c r="V34" i="1"/>
  <c r="U34" i="1"/>
  <c r="T34" i="1"/>
  <c r="S34" i="1"/>
  <c r="R34" i="1"/>
  <c r="Q34" i="1"/>
  <c r="P34" i="1"/>
  <c r="O34" i="1"/>
  <c r="N34" i="1"/>
  <c r="M34" i="1"/>
  <c r="J34" i="1" s="1"/>
  <c r="L34" i="1"/>
  <c r="K34" i="1"/>
  <c r="I34" i="1"/>
  <c r="H34" i="1"/>
  <c r="G34" i="1"/>
  <c r="F34" i="1"/>
  <c r="E34" i="1"/>
  <c r="D34" i="1"/>
  <c r="C34" i="1"/>
  <c r="B34" i="1"/>
  <c r="A34" i="1"/>
  <c r="X33" i="1"/>
  <c r="V33" i="1"/>
  <c r="U33" i="1"/>
  <c r="T33" i="1"/>
  <c r="S33" i="1"/>
  <c r="R33" i="1"/>
  <c r="Q33" i="1"/>
  <c r="P33" i="1"/>
  <c r="O33" i="1"/>
  <c r="N33" i="1"/>
  <c r="M33" i="1"/>
  <c r="J33" i="1" s="1"/>
  <c r="L33" i="1"/>
  <c r="K33" i="1"/>
  <c r="I33" i="1"/>
  <c r="H33" i="1"/>
  <c r="G33" i="1"/>
  <c r="F33" i="1"/>
  <c r="E33" i="1"/>
  <c r="D33" i="1"/>
  <c r="C33" i="1"/>
  <c r="B33" i="1"/>
  <c r="A33" i="1"/>
  <c r="X32" i="1"/>
  <c r="V32" i="1"/>
  <c r="U32" i="1"/>
  <c r="T32" i="1"/>
  <c r="S32" i="1"/>
  <c r="R32" i="1"/>
  <c r="Q32" i="1"/>
  <c r="P32" i="1"/>
  <c r="O32" i="1"/>
  <c r="N32" i="1"/>
  <c r="M32" i="1"/>
  <c r="J32" i="1" s="1"/>
  <c r="L32" i="1"/>
  <c r="K32" i="1"/>
  <c r="I32" i="1"/>
  <c r="H32" i="1"/>
  <c r="G32" i="1"/>
  <c r="F32" i="1"/>
  <c r="E32" i="1"/>
  <c r="D32" i="1"/>
  <c r="C32" i="1"/>
  <c r="B32" i="1"/>
  <c r="A32" i="1"/>
  <c r="X31" i="1"/>
  <c r="V31" i="1"/>
  <c r="U31" i="1"/>
  <c r="T31" i="1"/>
  <c r="S31" i="1"/>
  <c r="R31" i="1"/>
  <c r="Q31" i="1"/>
  <c r="P31" i="1"/>
  <c r="O31" i="1"/>
  <c r="N31" i="1"/>
  <c r="M31" i="1"/>
  <c r="J31" i="1" s="1"/>
  <c r="L31" i="1"/>
  <c r="K31" i="1"/>
  <c r="I31" i="1"/>
  <c r="H31" i="1"/>
  <c r="G31" i="1"/>
  <c r="F31" i="1"/>
  <c r="E31" i="1"/>
  <c r="D31" i="1"/>
  <c r="C31" i="1"/>
  <c r="B31" i="1"/>
  <c r="A31" i="1"/>
  <c r="X30" i="1"/>
  <c r="V30" i="1"/>
  <c r="U30" i="1"/>
  <c r="T30" i="1"/>
  <c r="S30" i="1"/>
  <c r="R30" i="1"/>
  <c r="Q30" i="1"/>
  <c r="P30" i="1"/>
  <c r="O30" i="1"/>
  <c r="N30" i="1"/>
  <c r="M30" i="1"/>
  <c r="J30" i="1" s="1"/>
  <c r="L30" i="1"/>
  <c r="K30" i="1"/>
  <c r="I30" i="1"/>
  <c r="H30" i="1"/>
  <c r="G30" i="1"/>
  <c r="F30" i="1"/>
  <c r="E30" i="1"/>
  <c r="D30" i="1"/>
  <c r="C30" i="1"/>
  <c r="B30" i="1"/>
  <c r="A30" i="1"/>
  <c r="X29" i="1"/>
  <c r="V29" i="1"/>
  <c r="U29" i="1"/>
  <c r="T29" i="1"/>
  <c r="S29" i="1"/>
  <c r="R29" i="1"/>
  <c r="Q29" i="1"/>
  <c r="P29" i="1"/>
  <c r="O29" i="1"/>
  <c r="N29" i="1"/>
  <c r="M29" i="1"/>
  <c r="J29" i="1" s="1"/>
  <c r="L29" i="1"/>
  <c r="K29" i="1"/>
  <c r="I29" i="1"/>
  <c r="H29" i="1"/>
  <c r="G29" i="1"/>
  <c r="F29" i="1"/>
  <c r="E29" i="1"/>
  <c r="D29" i="1"/>
  <c r="C29" i="1"/>
  <c r="B29" i="1"/>
  <c r="A29" i="1"/>
  <c r="X28" i="1"/>
  <c r="V28" i="1"/>
  <c r="U28" i="1"/>
  <c r="T28" i="1"/>
  <c r="S28" i="1"/>
  <c r="R28" i="1"/>
  <c r="Q28" i="1"/>
  <c r="P28" i="1"/>
  <c r="O28" i="1"/>
  <c r="N28" i="1"/>
  <c r="M28" i="1"/>
  <c r="J28" i="1" s="1"/>
  <c r="L28" i="1"/>
  <c r="K28" i="1"/>
  <c r="I28" i="1"/>
  <c r="H28" i="1"/>
  <c r="G28" i="1"/>
  <c r="F28" i="1"/>
  <c r="E28" i="1"/>
  <c r="D28" i="1"/>
  <c r="C28" i="1"/>
  <c r="B28" i="1"/>
  <c r="A28" i="1"/>
  <c r="X27" i="1"/>
  <c r="V27" i="1"/>
  <c r="U27" i="1"/>
  <c r="T27" i="1"/>
  <c r="S27" i="1"/>
  <c r="R27" i="1"/>
  <c r="Q27" i="1"/>
  <c r="P27" i="1"/>
  <c r="O27" i="1"/>
  <c r="N27" i="1"/>
  <c r="M27" i="1"/>
  <c r="J27" i="1" s="1"/>
  <c r="L27" i="1"/>
  <c r="K27" i="1"/>
  <c r="I27" i="1"/>
  <c r="H27" i="1"/>
  <c r="G27" i="1"/>
  <c r="F27" i="1"/>
  <c r="E27" i="1"/>
  <c r="D27" i="1"/>
  <c r="C27" i="1"/>
  <c r="B27" i="1"/>
  <c r="A27" i="1"/>
  <c r="X26" i="1"/>
  <c r="V26" i="1"/>
  <c r="U26" i="1"/>
  <c r="T26" i="1"/>
  <c r="S26" i="1"/>
  <c r="R26" i="1"/>
  <c r="Q26" i="1"/>
  <c r="P26" i="1"/>
  <c r="O26" i="1"/>
  <c r="N26" i="1"/>
  <c r="M26" i="1"/>
  <c r="J26" i="1" s="1"/>
  <c r="L26" i="1"/>
  <c r="K26" i="1"/>
  <c r="I26" i="1"/>
  <c r="H26" i="1"/>
  <c r="G26" i="1"/>
  <c r="F26" i="1"/>
  <c r="E26" i="1"/>
  <c r="D26" i="1"/>
  <c r="C26" i="1"/>
  <c r="B26" i="1"/>
  <c r="A26" i="1"/>
  <c r="X25" i="1"/>
  <c r="V25" i="1"/>
  <c r="U25" i="1"/>
  <c r="T25" i="1"/>
  <c r="S25" i="1"/>
  <c r="R25" i="1"/>
  <c r="Q25" i="1"/>
  <c r="P25" i="1"/>
  <c r="O25" i="1"/>
  <c r="N25" i="1"/>
  <c r="M25" i="1"/>
  <c r="J25" i="1" s="1"/>
  <c r="L25" i="1"/>
  <c r="K25" i="1"/>
  <c r="I25" i="1"/>
  <c r="H25" i="1"/>
  <c r="G25" i="1"/>
  <c r="F25" i="1"/>
  <c r="E25" i="1"/>
  <c r="D25" i="1"/>
  <c r="C25" i="1"/>
  <c r="B25" i="1"/>
  <c r="A25" i="1"/>
  <c r="X24" i="1"/>
  <c r="V24" i="1"/>
  <c r="U24" i="1"/>
  <c r="T24" i="1"/>
  <c r="S24" i="1"/>
  <c r="R24" i="1"/>
  <c r="Q24" i="1"/>
  <c r="P24" i="1"/>
  <c r="O24" i="1"/>
  <c r="N24" i="1"/>
  <c r="M24" i="1"/>
  <c r="J24" i="1" s="1"/>
  <c r="L24" i="1"/>
  <c r="K24" i="1"/>
  <c r="I24" i="1"/>
  <c r="H24" i="1"/>
  <c r="G24" i="1"/>
  <c r="F24" i="1"/>
  <c r="E24" i="1"/>
  <c r="D24" i="1"/>
  <c r="C24" i="1"/>
  <c r="B24" i="1"/>
  <c r="A24" i="1"/>
  <c r="X23" i="1"/>
  <c r="V23" i="1"/>
  <c r="U23" i="1"/>
  <c r="T23" i="1"/>
  <c r="S23" i="1"/>
  <c r="R23" i="1"/>
  <c r="Q23" i="1"/>
  <c r="P23" i="1"/>
  <c r="O23" i="1"/>
  <c r="N23" i="1"/>
  <c r="M23" i="1"/>
  <c r="J23" i="1" s="1"/>
  <c r="L23" i="1"/>
  <c r="K23" i="1"/>
  <c r="I23" i="1"/>
  <c r="H23" i="1"/>
  <c r="G23" i="1"/>
  <c r="F23" i="1"/>
  <c r="E23" i="1"/>
  <c r="D23" i="1"/>
  <c r="C23" i="1"/>
  <c r="B23" i="1"/>
  <c r="A23" i="1"/>
  <c r="X22" i="1"/>
  <c r="V22" i="1"/>
  <c r="U22" i="1"/>
  <c r="T22" i="1"/>
  <c r="S22" i="1"/>
  <c r="R22" i="1"/>
  <c r="Q22" i="1"/>
  <c r="P22" i="1"/>
  <c r="O22" i="1"/>
  <c r="N22" i="1"/>
  <c r="M22" i="1"/>
  <c r="J22" i="1" s="1"/>
  <c r="L22" i="1"/>
  <c r="K22" i="1"/>
  <c r="I22" i="1"/>
  <c r="H22" i="1"/>
  <c r="G22" i="1"/>
  <c r="F22" i="1"/>
  <c r="E22" i="1"/>
  <c r="D22" i="1"/>
  <c r="C22" i="1"/>
  <c r="B22" i="1"/>
  <c r="A22" i="1"/>
  <c r="X21" i="1"/>
  <c r="V21" i="1"/>
  <c r="U21" i="1"/>
  <c r="T21" i="1"/>
  <c r="S21" i="1"/>
  <c r="R21" i="1"/>
  <c r="Q21" i="1"/>
  <c r="P21" i="1"/>
  <c r="O21" i="1"/>
  <c r="N21" i="1"/>
  <c r="M21" i="1"/>
  <c r="J21" i="1" s="1"/>
  <c r="L21" i="1"/>
  <c r="K21" i="1"/>
  <c r="I21" i="1"/>
  <c r="H21" i="1"/>
  <c r="G21" i="1"/>
  <c r="F21" i="1"/>
  <c r="E21" i="1"/>
  <c r="D21" i="1"/>
  <c r="C21" i="1"/>
  <c r="B21" i="1"/>
  <c r="A21" i="1"/>
  <c r="X20" i="1"/>
  <c r="V20" i="1"/>
  <c r="U20" i="1"/>
  <c r="T20" i="1"/>
  <c r="S20" i="1"/>
  <c r="R20" i="1"/>
  <c r="Q20" i="1"/>
  <c r="P20" i="1"/>
  <c r="O20" i="1"/>
  <c r="N20" i="1"/>
  <c r="M20" i="1"/>
  <c r="J20" i="1" s="1"/>
  <c r="L20" i="1"/>
  <c r="K20" i="1"/>
  <c r="I20" i="1"/>
  <c r="H20" i="1"/>
  <c r="G20" i="1"/>
  <c r="F20" i="1"/>
  <c r="E20" i="1"/>
  <c r="D20" i="1"/>
  <c r="C20" i="1"/>
  <c r="B20" i="1"/>
  <c r="A20" i="1"/>
  <c r="X19" i="1"/>
  <c r="V19" i="1"/>
  <c r="U19" i="1"/>
  <c r="T19" i="1"/>
  <c r="S19" i="1"/>
  <c r="R19" i="1"/>
  <c r="Q19" i="1"/>
  <c r="P19" i="1"/>
  <c r="O19" i="1"/>
  <c r="N19" i="1"/>
  <c r="M19" i="1"/>
  <c r="J19" i="1" s="1"/>
  <c r="L19" i="1"/>
  <c r="K19" i="1"/>
  <c r="I19" i="1"/>
  <c r="H19" i="1"/>
  <c r="G19" i="1"/>
  <c r="F19" i="1"/>
  <c r="E19" i="1"/>
  <c r="D19" i="1"/>
  <c r="C19" i="1"/>
  <c r="B19" i="1"/>
  <c r="A19" i="1"/>
  <c r="X18" i="1"/>
  <c r="V18" i="1"/>
  <c r="U18" i="1"/>
  <c r="T18" i="1"/>
  <c r="S18" i="1"/>
  <c r="R18" i="1"/>
  <c r="Q18" i="1"/>
  <c r="P18" i="1"/>
  <c r="O18" i="1"/>
  <c r="N18" i="1"/>
  <c r="M18" i="1"/>
  <c r="J18" i="1" s="1"/>
  <c r="L18" i="1"/>
  <c r="K18" i="1"/>
  <c r="I18" i="1"/>
  <c r="H18" i="1"/>
  <c r="G18" i="1"/>
  <c r="F18" i="1"/>
  <c r="E18" i="1"/>
  <c r="D18" i="1"/>
  <c r="C18" i="1"/>
  <c r="B18" i="1"/>
  <c r="A18" i="1"/>
  <c r="X17" i="1"/>
  <c r="V17" i="1"/>
  <c r="U17" i="1"/>
  <c r="T17" i="1"/>
  <c r="S17" i="1"/>
  <c r="R17" i="1"/>
  <c r="Q17" i="1"/>
  <c r="P17" i="1"/>
  <c r="O17" i="1"/>
  <c r="N17" i="1"/>
  <c r="M17" i="1"/>
  <c r="J17" i="1" s="1"/>
  <c r="L17" i="1"/>
  <c r="K17" i="1"/>
  <c r="I17" i="1"/>
  <c r="H17" i="1"/>
  <c r="G17" i="1"/>
  <c r="F17" i="1"/>
  <c r="E17" i="1"/>
  <c r="D17" i="1"/>
  <c r="C17" i="1"/>
  <c r="B17" i="1"/>
  <c r="A17" i="1"/>
  <c r="X16" i="1"/>
  <c r="V16" i="1"/>
  <c r="U16" i="1"/>
  <c r="T16" i="1"/>
  <c r="S16" i="1"/>
  <c r="R16" i="1"/>
  <c r="Q16" i="1"/>
  <c r="P16" i="1"/>
  <c r="O16" i="1"/>
  <c r="N16" i="1"/>
  <c r="M16" i="1"/>
  <c r="J16" i="1" s="1"/>
  <c r="L16" i="1"/>
  <c r="K16" i="1"/>
  <c r="I16" i="1"/>
  <c r="H16" i="1"/>
  <c r="G16" i="1"/>
  <c r="F16" i="1"/>
  <c r="E16" i="1"/>
  <c r="D16" i="1"/>
  <c r="C16" i="1"/>
  <c r="B16" i="1"/>
  <c r="A16" i="1"/>
  <c r="X15" i="1"/>
  <c r="V15" i="1"/>
  <c r="U15" i="1"/>
  <c r="T15" i="1"/>
  <c r="S15" i="1"/>
  <c r="R15" i="1"/>
  <c r="Q15" i="1"/>
  <c r="P15" i="1"/>
  <c r="O15" i="1"/>
  <c r="N15" i="1"/>
  <c r="M15" i="1"/>
  <c r="J15" i="1" s="1"/>
  <c r="L15" i="1"/>
  <c r="K15" i="1"/>
  <c r="I15" i="1"/>
  <c r="H15" i="1"/>
  <c r="G15" i="1"/>
  <c r="F15" i="1"/>
  <c r="E15" i="1"/>
  <c r="D15" i="1"/>
  <c r="C15" i="1"/>
  <c r="B15" i="1"/>
  <c r="A15" i="1"/>
  <c r="X14" i="1"/>
  <c r="V14" i="1"/>
  <c r="U14" i="1"/>
  <c r="T14" i="1"/>
  <c r="S14" i="1"/>
  <c r="R14" i="1"/>
  <c r="Q14" i="1"/>
  <c r="P14" i="1"/>
  <c r="O14" i="1"/>
  <c r="N14" i="1"/>
  <c r="M14" i="1"/>
  <c r="J14" i="1" s="1"/>
  <c r="L14" i="1"/>
  <c r="K14" i="1"/>
  <c r="I14" i="1"/>
  <c r="H14" i="1"/>
  <c r="G14" i="1"/>
  <c r="F14" i="1"/>
  <c r="E14" i="1"/>
  <c r="D14" i="1"/>
  <c r="B14" i="1"/>
  <c r="A14" i="1"/>
  <c r="X13" i="1"/>
  <c r="V13" i="1"/>
  <c r="U13" i="1"/>
  <c r="T13" i="1"/>
  <c r="S13" i="1"/>
  <c r="R13" i="1"/>
  <c r="Q13" i="1"/>
  <c r="P13" i="1"/>
  <c r="O13" i="1"/>
  <c r="N13" i="1"/>
  <c r="M13" i="1"/>
  <c r="J13" i="1" s="1"/>
  <c r="L13" i="1"/>
  <c r="K13" i="1"/>
  <c r="I13" i="1"/>
  <c r="H13" i="1"/>
  <c r="G13" i="1"/>
  <c r="F13" i="1"/>
  <c r="E13" i="1"/>
  <c r="D13" i="1"/>
  <c r="C13" i="1"/>
  <c r="B13" i="1"/>
  <c r="A13" i="1"/>
  <c r="X12" i="1"/>
  <c r="V12" i="1"/>
  <c r="U12" i="1"/>
  <c r="T12" i="1"/>
  <c r="S12" i="1"/>
  <c r="R12" i="1"/>
  <c r="Q12" i="1"/>
  <c r="P12" i="1"/>
  <c r="O12" i="1"/>
  <c r="N12" i="1"/>
  <c r="M12" i="1"/>
  <c r="J12" i="1" s="1"/>
  <c r="L12" i="1"/>
  <c r="K12" i="1"/>
  <c r="I12" i="1"/>
  <c r="H12" i="1"/>
  <c r="G12" i="1"/>
  <c r="F12" i="1"/>
  <c r="E12" i="1"/>
  <c r="D12" i="1"/>
  <c r="C12" i="1"/>
  <c r="B12" i="1"/>
  <c r="A12" i="1"/>
  <c r="X11" i="1"/>
  <c r="V11" i="1"/>
  <c r="U11" i="1"/>
  <c r="T11" i="1"/>
  <c r="S11" i="1"/>
  <c r="R11" i="1"/>
  <c r="Q11" i="1"/>
  <c r="P11" i="1"/>
  <c r="O11" i="1"/>
  <c r="N11" i="1"/>
  <c r="M11" i="1"/>
  <c r="J11" i="1" s="1"/>
  <c r="L11" i="1"/>
  <c r="K11" i="1"/>
  <c r="I11" i="1"/>
  <c r="H11" i="1"/>
  <c r="G11" i="1"/>
  <c r="F11" i="1"/>
  <c r="E11" i="1"/>
  <c r="D11" i="1"/>
  <c r="C11" i="1"/>
  <c r="B11" i="1"/>
  <c r="A11" i="1"/>
  <c r="X10" i="1"/>
  <c r="V10" i="1"/>
  <c r="U10" i="1"/>
  <c r="T10" i="1"/>
  <c r="S10" i="1"/>
  <c r="R10" i="1"/>
  <c r="Q10" i="1"/>
  <c r="P10" i="1"/>
  <c r="O10" i="1"/>
  <c r="N10" i="1"/>
  <c r="M10" i="1"/>
  <c r="J10" i="1" s="1"/>
  <c r="L10" i="1"/>
  <c r="K10" i="1"/>
  <c r="I10" i="1"/>
  <c r="H10" i="1"/>
  <c r="G10" i="1"/>
  <c r="F10" i="1"/>
  <c r="E10" i="1"/>
  <c r="D10" i="1"/>
  <c r="C10" i="1"/>
  <c r="B10" i="1"/>
  <c r="A10" i="1"/>
  <c r="X9" i="1"/>
  <c r="V9" i="1"/>
  <c r="U9" i="1"/>
  <c r="T9" i="1"/>
  <c r="S9" i="1"/>
  <c r="R9" i="1"/>
  <c r="Q9" i="1"/>
  <c r="P9" i="1"/>
  <c r="O9" i="1"/>
  <c r="N9" i="1"/>
  <c r="M9" i="1"/>
  <c r="J9" i="1" s="1"/>
  <c r="L9" i="1"/>
  <c r="K9" i="1"/>
  <c r="I9" i="1"/>
  <c r="H9" i="1"/>
  <c r="G9" i="1"/>
  <c r="F9" i="1"/>
  <c r="E9" i="1"/>
  <c r="D9" i="1"/>
  <c r="C9" i="1"/>
  <c r="B9" i="1"/>
  <c r="A9" i="1"/>
  <c r="X8" i="1"/>
  <c r="V8" i="1"/>
  <c r="U8" i="1"/>
  <c r="T8" i="1"/>
  <c r="S8" i="1"/>
  <c r="R8" i="1"/>
  <c r="Q8" i="1"/>
  <c r="P8" i="1"/>
  <c r="O8" i="1"/>
  <c r="N8" i="1"/>
  <c r="M8" i="1"/>
  <c r="J8" i="1" s="1"/>
  <c r="L8" i="1"/>
  <c r="K8" i="1"/>
  <c r="I8" i="1"/>
  <c r="H8" i="1"/>
  <c r="G8" i="1"/>
  <c r="F8" i="1"/>
  <c r="E8" i="1"/>
  <c r="D8" i="1"/>
  <c r="C8" i="1"/>
  <c r="B8" i="1"/>
  <c r="A8" i="1"/>
  <c r="X7" i="1"/>
  <c r="V7" i="1"/>
  <c r="U7" i="1"/>
  <c r="T7" i="1"/>
  <c r="S7" i="1"/>
  <c r="R7" i="1"/>
  <c r="Q7" i="1"/>
  <c r="P7" i="1"/>
  <c r="O7" i="1"/>
  <c r="N7" i="1"/>
  <c r="M7" i="1"/>
  <c r="J7" i="1" s="1"/>
  <c r="L7" i="1"/>
  <c r="K7" i="1"/>
  <c r="I7" i="1"/>
  <c r="H7" i="1"/>
  <c r="G7" i="1"/>
  <c r="F7" i="1"/>
  <c r="E7" i="1"/>
  <c r="D7" i="1"/>
  <c r="C7" i="1"/>
  <c r="B7" i="1"/>
  <c r="A7" i="1"/>
  <c r="X6" i="1"/>
  <c r="V6" i="1"/>
  <c r="U6" i="1"/>
  <c r="T6" i="1"/>
  <c r="S6" i="1"/>
  <c r="R6" i="1"/>
  <c r="Q6" i="1"/>
  <c r="P6" i="1"/>
  <c r="O6" i="1"/>
  <c r="N6" i="1"/>
  <c r="M6" i="1"/>
  <c r="J6" i="1" s="1"/>
  <c r="L6" i="1"/>
  <c r="K6" i="1"/>
  <c r="I6" i="1"/>
  <c r="H6" i="1"/>
  <c r="G6" i="1"/>
  <c r="F6" i="1"/>
  <c r="E6" i="1"/>
  <c r="D6" i="1"/>
  <c r="C6" i="1"/>
  <c r="B6" i="1"/>
  <c r="A6" i="1"/>
  <c r="X5" i="1"/>
  <c r="V5" i="1"/>
  <c r="U5" i="1"/>
  <c r="T5" i="1"/>
  <c r="S5" i="1"/>
  <c r="R5" i="1"/>
  <c r="Q5" i="1"/>
  <c r="P5" i="1"/>
  <c r="O5" i="1"/>
  <c r="N5" i="1"/>
  <c r="M5" i="1"/>
  <c r="J5" i="1" s="1"/>
  <c r="L5" i="1"/>
  <c r="K5" i="1"/>
  <c r="I5" i="1"/>
  <c r="H5" i="1"/>
  <c r="G5" i="1"/>
  <c r="F5" i="1"/>
  <c r="E5" i="1"/>
  <c r="D5" i="1"/>
  <c r="C5" i="1"/>
  <c r="B5" i="1"/>
  <c r="A5" i="1"/>
  <c r="X4" i="1"/>
  <c r="V4" i="1"/>
  <c r="U4" i="1"/>
  <c r="T4" i="1"/>
  <c r="S4" i="1"/>
  <c r="R4" i="1"/>
  <c r="Q4" i="1"/>
  <c r="P4" i="1"/>
  <c r="O4" i="1"/>
  <c r="N4" i="1"/>
  <c r="M4" i="1"/>
  <c r="J4" i="1" s="1"/>
  <c r="L4" i="1"/>
  <c r="K4" i="1"/>
  <c r="I4" i="1"/>
  <c r="H4" i="1"/>
  <c r="G4" i="1"/>
  <c r="F4" i="1"/>
  <c r="E4" i="1"/>
  <c r="D4" i="1"/>
  <c r="C4" i="1"/>
  <c r="B4" i="1"/>
  <c r="A4" i="1"/>
  <c r="X3" i="1"/>
  <c r="V3" i="1"/>
  <c r="U3" i="1"/>
  <c r="T3" i="1"/>
  <c r="S3" i="1"/>
  <c r="R3" i="1"/>
  <c r="Q3" i="1"/>
  <c r="P3" i="1"/>
  <c r="O3" i="1"/>
  <c r="N3" i="1"/>
  <c r="M3" i="1"/>
  <c r="J3" i="1" s="1"/>
  <c r="L3" i="1"/>
  <c r="K3" i="1"/>
  <c r="I3" i="1"/>
  <c r="H3" i="1"/>
  <c r="G3" i="1"/>
  <c r="F3" i="1"/>
  <c r="E3" i="1"/>
  <c r="D3" i="1"/>
  <c r="C3" i="1"/>
  <c r="B3" i="1"/>
  <c r="A3" i="1"/>
  <c r="X2" i="1"/>
  <c r="V2" i="1"/>
  <c r="U2" i="1"/>
  <c r="T2" i="1"/>
  <c r="S2" i="1"/>
  <c r="R2" i="1"/>
  <c r="Q2" i="1"/>
  <c r="P2" i="1"/>
  <c r="O2" i="1"/>
  <c r="N2" i="1"/>
  <c r="M2" i="1"/>
  <c r="J2" i="1" s="1"/>
  <c r="L2" i="1"/>
  <c r="K2" i="1"/>
  <c r="I2" i="1"/>
  <c r="H2" i="1"/>
  <c r="G2" i="1"/>
  <c r="F2" i="1"/>
  <c r="E2" i="1"/>
  <c r="D2" i="1"/>
  <c r="C2" i="1"/>
  <c r="B2" i="1"/>
  <c r="A2" i="1"/>
  <c r="U50" i="1" l="1"/>
  <c r="U58" i="1"/>
  <c r="U66" i="1"/>
  <c r="U78" i="1"/>
  <c r="T78" i="1"/>
  <c r="U82" i="1"/>
  <c r="T82" i="1"/>
  <c r="U86" i="1"/>
  <c r="T86" i="1"/>
  <c r="U90" i="1"/>
  <c r="T90" i="1"/>
  <c r="U94" i="1"/>
  <c r="T94" i="1"/>
  <c r="U98" i="1"/>
  <c r="T98" i="1"/>
  <c r="U49" i="1"/>
  <c r="U57" i="1"/>
  <c r="U65" i="1"/>
  <c r="U73" i="1"/>
  <c r="U77" i="1"/>
  <c r="T77" i="1"/>
  <c r="U81" i="1"/>
  <c r="T81" i="1"/>
  <c r="U85" i="1"/>
  <c r="T85" i="1"/>
  <c r="U89" i="1"/>
  <c r="T89" i="1"/>
  <c r="U93" i="1"/>
  <c r="T93" i="1"/>
  <c r="U97" i="1"/>
  <c r="T97" i="1"/>
  <c r="U47" i="1"/>
  <c r="U55" i="1"/>
  <c r="U71" i="1"/>
  <c r="U76" i="1"/>
  <c r="T76" i="1"/>
  <c r="U80" i="1"/>
  <c r="T80" i="1"/>
  <c r="U84" i="1"/>
  <c r="T84" i="1"/>
  <c r="U88" i="1"/>
  <c r="T88" i="1"/>
  <c r="U92" i="1"/>
  <c r="T92" i="1"/>
  <c r="U96" i="1"/>
  <c r="T96" i="1"/>
  <c r="U100" i="1"/>
  <c r="T100" i="1"/>
  <c r="U45" i="1"/>
  <c r="U53" i="1"/>
  <c r="U61" i="1"/>
  <c r="U69" i="1"/>
  <c r="U75" i="1"/>
  <c r="T75" i="1"/>
  <c r="U79" i="1"/>
  <c r="T79" i="1"/>
  <c r="U83" i="1"/>
  <c r="T83" i="1"/>
  <c r="U87" i="1"/>
  <c r="T87" i="1"/>
  <c r="U91" i="1"/>
  <c r="T91" i="1"/>
  <c r="U95" i="1"/>
  <c r="T95" i="1"/>
  <c r="U99" i="1"/>
  <c r="T99"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W128" i="1" l="1"/>
  <c r="W124" i="1"/>
  <c r="W120" i="1"/>
  <c r="W116" i="1"/>
  <c r="W112" i="1"/>
  <c r="W108" i="1"/>
  <c r="W104" i="1"/>
  <c r="W100" i="1"/>
  <c r="W96" i="1"/>
  <c r="W92" i="1"/>
  <c r="W88" i="1"/>
  <c r="W84" i="1"/>
  <c r="W80" i="1"/>
  <c r="W76" i="1"/>
  <c r="W70" i="1"/>
  <c r="W62" i="1"/>
  <c r="W54" i="1"/>
  <c r="W46" i="1"/>
  <c r="W64" i="1"/>
  <c r="W48" i="1"/>
  <c r="W71" i="1"/>
  <c r="W63" i="1"/>
  <c r="W55" i="1"/>
  <c r="W47" i="1"/>
  <c r="W125" i="1"/>
  <c r="W121" i="1"/>
  <c r="W117" i="1"/>
  <c r="W113" i="1"/>
  <c r="W109" i="1"/>
  <c r="W105" i="1"/>
  <c r="W101" i="1"/>
  <c r="W97" i="1"/>
  <c r="W93" i="1"/>
  <c r="W89" i="1"/>
  <c r="W85" i="1"/>
  <c r="W81" i="1"/>
  <c r="W77" i="1"/>
  <c r="W72" i="1"/>
  <c r="W56" i="1"/>
  <c r="W73" i="1"/>
  <c r="W65" i="1"/>
  <c r="W57" i="1"/>
  <c r="W49" i="1"/>
  <c r="W53" i="1"/>
  <c r="W126" i="1"/>
  <c r="W122" i="1"/>
  <c r="W118" i="1"/>
  <c r="W114" i="1"/>
  <c r="W110" i="1"/>
  <c r="W106" i="1"/>
  <c r="W102" i="1"/>
  <c r="W98" i="1"/>
  <c r="W94" i="1"/>
  <c r="W90" i="1"/>
  <c r="W86" i="1"/>
  <c r="W82" i="1"/>
  <c r="W78" i="1"/>
  <c r="W74" i="1"/>
  <c r="W66" i="1"/>
  <c r="W58" i="1"/>
  <c r="W50" i="1"/>
  <c r="W45" i="1"/>
  <c r="W67" i="1"/>
  <c r="W59" i="1"/>
  <c r="W51"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W3" i="1"/>
  <c r="W2" i="1"/>
  <c r="W127" i="1"/>
  <c r="W123" i="1"/>
  <c r="W119" i="1"/>
  <c r="W115" i="1"/>
  <c r="W111" i="1"/>
  <c r="W107" i="1"/>
  <c r="W103" i="1"/>
  <c r="W99" i="1"/>
  <c r="W95" i="1"/>
  <c r="W91" i="1"/>
  <c r="W87" i="1"/>
  <c r="W83" i="1"/>
  <c r="W79" i="1"/>
  <c r="W75" i="1"/>
  <c r="W68" i="1"/>
  <c r="W60" i="1"/>
  <c r="W52" i="1"/>
  <c r="W44" i="1"/>
  <c r="W69" i="1"/>
  <c r="W61" i="1"/>
</calcChain>
</file>

<file path=xl/sharedStrings.xml><?xml version="1.0" encoding="utf-8"?>
<sst xmlns="http://schemas.openxmlformats.org/spreadsheetml/2006/main" count="24" uniqueCount="24">
  <si>
    <t>Identifier</t>
  </si>
  <si>
    <t>Title</t>
  </si>
  <si>
    <t>Description</t>
  </si>
  <si>
    <t>Currency</t>
  </si>
  <si>
    <t>Amount Awarded</t>
  </si>
  <si>
    <t>Award Date</t>
  </si>
  <si>
    <t>Planned Dates:Start Date</t>
  </si>
  <si>
    <t>Planned Dates:End Date</t>
  </si>
  <si>
    <t>Planned Dates:Duration (months)</t>
  </si>
  <si>
    <t>Recipient Org:Identifier</t>
  </si>
  <si>
    <t>Recipient Org:Name</t>
  </si>
  <si>
    <t>Recipient Org:Charity Number</t>
  </si>
  <si>
    <t>Recipient Org:Company Number</t>
  </si>
  <si>
    <t>Recipient Org:Postal Code</t>
  </si>
  <si>
    <t>Funding Org:Identifier</t>
  </si>
  <si>
    <t>Funding Org:Name</t>
  </si>
  <si>
    <t>Grant Programme:Code</t>
  </si>
  <si>
    <t>Grant Programme:Title</t>
  </si>
  <si>
    <t>Beneficiary Location:Name</t>
  </si>
  <si>
    <t>Beneficiary Location:Geographic Code</t>
  </si>
  <si>
    <t>Beneficiary Location:Geographic Code Type</t>
  </si>
  <si>
    <t>From an open call?</t>
  </si>
  <si>
    <t>Last modified</t>
  </si>
  <si>
    <t>Data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</si>
</sst>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Thh:mm:ss\Z"/>
  </numFmts>
  <fonts count="4" x14ac:knownFonts="1">
    <font>
      <sz val="12"/>
      <color theme="1"/>
      <name val="Arial"/>
      <family val="2"/>
    </font>
    <font>
      <b/>
      <sz val="11"/>
      <name val="Calibri"/>
      <family val="2"/>
    </font>
    <font>
      <b/>
      <sz val="11"/>
      <color theme="1"/>
      <name val="Calibri"/>
      <family val="2"/>
    </font>
    <font>
      <sz val="11"/>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wrapText="1"/>
    </xf>
    <xf numFmtId="0" fontId="3" fillId="0" borderId="1" xfId="0" applyFont="1" applyBorder="1"/>
    <xf numFmtId="0" fontId="3" fillId="0" borderId="2" xfId="0" applyFont="1" applyBorder="1"/>
    <xf numFmtId="0" fontId="3" fillId="0" borderId="2" xfId="0" applyFont="1" applyBorder="1" applyAlignment="1">
      <alignment wrapText="1"/>
    </xf>
    <xf numFmtId="1" fontId="3" fillId="0" borderId="2" xfId="0" applyNumberFormat="1" applyFont="1" applyBorder="1"/>
    <xf numFmtId="164" fontId="3" fillId="0" borderId="2" xfId="0" applyNumberFormat="1" applyFont="1" applyBorder="1"/>
    <xf numFmtId="165" fontId="3" fillId="0" borderId="1" xfId="0" applyNumberFormat="1" applyFont="1" applyBorder="1"/>
    <xf numFmtId="1" fontId="1" fillId="2" borderId="1" xfId="0" applyNumberFormat="1" applyFont="1" applyFill="1" applyBorder="1" applyAlignment="1">
      <alignment wrapText="1"/>
    </xf>
    <xf numFmtId="164" fontId="1" fillId="2" borderId="1" xfId="0" applyNumberFormat="1" applyFont="1" applyFill="1" applyBorder="1" applyAlignment="1">
      <alignment wrapText="1"/>
    </xf>
    <xf numFmtId="164" fontId="1" fillId="0" borderId="1" xfId="0" applyNumberFormat="1" applyFont="1" applyBorder="1" applyAlignment="1">
      <alignment wrapText="1"/>
    </xf>
    <xf numFmtId="0" fontId="1" fillId="3" borderId="1" xfId="0" applyFont="1" applyFill="1" applyBorder="1" applyAlignment="1">
      <alignment wrapText="1"/>
    </xf>
    <xf numFmtId="0" fontId="2" fillId="3" borderId="1" xfId="0" applyFont="1" applyFill="1" applyBorder="1" applyAlignment="1">
      <alignment wrapText="1"/>
    </xf>
    <xf numFmtId="0" fontId="1" fillId="0" borderId="0" xfId="0" applyFont="1" applyAlignment="1">
      <alignment wrapText="1"/>
    </xf>
    <xf numFmtId="165" fontId="1" fillId="3" borderId="1" xfId="0" applyNumberFormat="1" applyFont="1" applyFill="1" applyBorder="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uthwayhousingcouk-my.sharepoint.com/personal/r_hampson_southwayhousing_co_uk/Documents/Data%20publishing/SHT%20MCR%20Funding%20Partnership%20-%20360Giving%20Data%20Conversion%20Tool%20-%20v4%2015-02-2024.xlsx" TargetMode="External"/><Relationship Id="rId1" Type="http://schemas.openxmlformats.org/officeDocument/2006/relationships/externalLinkPath" Target="/personal/r_hampson_southwayhousing_co_uk/Documents/Data%20publishing/SHT%20MCR%20Funding%20Partnership%20-%20360Giving%20Data%20Conversion%20Tool%20-%20v4%2015-02-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ource_data"/>
      <sheetName val="#fixed_data"/>
      <sheetName val="360 data"/>
    </sheetNames>
    <sheetDataSet>
      <sheetData sheetId="0">
        <row r="4">
          <cell r="A4" t="str">
            <v>BSF_001</v>
          </cell>
          <cell r="B4" t="str">
            <v>East Didsbury Gazebos</v>
          </cell>
          <cell r="C4" t="str">
            <v>Purchase of gazebos for a community garden party</v>
          </cell>
          <cell r="D4">
            <v>388</v>
          </cell>
          <cell r="E4">
            <v>43563</v>
          </cell>
          <cell r="F4">
            <v>43563</v>
          </cell>
          <cell r="G4">
            <v>43667</v>
          </cell>
          <cell r="H4">
            <v>3</v>
          </cell>
          <cell r="I4" t="str">
            <v>East Didsbury Community Group</v>
          </cell>
          <cell r="L4" t="str">
            <v>M20 6</v>
          </cell>
          <cell r="M4" t="str">
            <v>BSF</v>
          </cell>
          <cell r="N4" t="str">
            <v>Beautiful South Fund</v>
          </cell>
          <cell r="O4" t="str">
            <v>Didsbury East</v>
          </cell>
          <cell r="P4" t="str">
            <v>Yes</v>
          </cell>
        </row>
        <row r="5">
          <cell r="A5" t="str">
            <v>BSF_002</v>
          </cell>
          <cell r="B5" t="str">
            <v>Mersey Fest 2019</v>
          </cell>
          <cell r="C5" t="str">
            <v>Purchase of equipment for Mersy Fest 2019</v>
          </cell>
          <cell r="D5">
            <v>1650</v>
          </cell>
          <cell r="E5">
            <v>43588</v>
          </cell>
          <cell r="F5">
            <v>43588</v>
          </cell>
          <cell r="G5">
            <v>43616</v>
          </cell>
          <cell r="H5">
            <v>1</v>
          </cell>
          <cell r="I5" t="str">
            <v>Barlow Moor Community Association</v>
          </cell>
          <cell r="J5">
            <v>1142217</v>
          </cell>
          <cell r="L5" t="str">
            <v>M21 7</v>
          </cell>
          <cell r="M5" t="str">
            <v>BSF</v>
          </cell>
          <cell r="N5" t="str">
            <v>Beautiful South Fund</v>
          </cell>
          <cell r="O5" t="str">
            <v>Chorlton Park</v>
          </cell>
          <cell r="P5" t="str">
            <v>Yes</v>
          </cell>
        </row>
        <row r="6">
          <cell r="A6" t="str">
            <v>BSF_003</v>
          </cell>
          <cell r="B6" t="str">
            <v>East Didsbury Shed</v>
          </cell>
          <cell r="C6" t="str">
            <v>Purchase of a shed to store equipment used for community garden parties and other social activities run by the group</v>
          </cell>
          <cell r="D6">
            <v>470</v>
          </cell>
          <cell r="E6">
            <v>43588</v>
          </cell>
          <cell r="F6">
            <v>43588</v>
          </cell>
          <cell r="G6">
            <v>43680</v>
          </cell>
          <cell r="H6">
            <v>3</v>
          </cell>
          <cell r="I6" t="str">
            <v>East Didsbury Community Group</v>
          </cell>
          <cell r="L6" t="str">
            <v>M20 6</v>
          </cell>
          <cell r="M6" t="str">
            <v>BSF</v>
          </cell>
          <cell r="N6" t="str">
            <v>Beautiful South Fund</v>
          </cell>
          <cell r="O6" t="str">
            <v>Didsbury East</v>
          </cell>
          <cell r="P6" t="str">
            <v>Yes</v>
          </cell>
        </row>
        <row r="7">
          <cell r="A7" t="str">
            <v>BSF_004</v>
          </cell>
          <cell r="B7" t="str">
            <v>Spoons and Ladles</v>
          </cell>
          <cell r="C7" t="str">
            <v>Funding to pay for promotional materials for afternoon sessions for elderly Burnage residents</v>
          </cell>
          <cell r="D7">
            <v>300</v>
          </cell>
          <cell r="E7">
            <v>43642</v>
          </cell>
          <cell r="F7">
            <v>43734</v>
          </cell>
          <cell r="G7">
            <v>43734</v>
          </cell>
          <cell r="H7">
            <v>3</v>
          </cell>
          <cell r="I7" t="str">
            <v>Spoons and Ladles</v>
          </cell>
          <cell r="L7" t="str">
            <v>M9 8</v>
          </cell>
          <cell r="M7" t="str">
            <v>BSF</v>
          </cell>
          <cell r="N7" t="str">
            <v>Beautiful South Fund</v>
          </cell>
          <cell r="O7" t="str">
            <v>Burnage</v>
          </cell>
          <cell r="P7" t="str">
            <v>Yes</v>
          </cell>
        </row>
        <row r="8">
          <cell r="A8" t="str">
            <v>BSF_005</v>
          </cell>
          <cell r="B8" t="str">
            <v>The 4Bs Meadow Orchard</v>
          </cell>
          <cell r="C8" t="str">
            <v>Funding for a project to create a biodiversity-rich strip of orchard and wildflowers in Merseybank</v>
          </cell>
          <cell r="D8">
            <v>2382</v>
          </cell>
          <cell r="E8">
            <v>43642</v>
          </cell>
          <cell r="F8">
            <v>43642</v>
          </cell>
          <cell r="G8">
            <v>43921</v>
          </cell>
          <cell r="H8">
            <v>9</v>
          </cell>
          <cell r="I8" t="str">
            <v>The 4Bs Meadow Ordchard</v>
          </cell>
          <cell r="L8" t="str">
            <v>M21 7</v>
          </cell>
          <cell r="M8" t="str">
            <v>BSF</v>
          </cell>
          <cell r="N8" t="str">
            <v>Beautiful South Fund</v>
          </cell>
          <cell r="O8" t="str">
            <v>Chorlton Park</v>
          </cell>
          <cell r="P8" t="str">
            <v>Yes</v>
          </cell>
        </row>
        <row r="9">
          <cell r="A9" t="str">
            <v>BSF_006</v>
          </cell>
          <cell r="B9" t="str">
            <v>Nifty 50s</v>
          </cell>
          <cell r="C9" t="str">
            <v>Funding for activites for older people including trips, live music, informational talks and demonstrations</v>
          </cell>
          <cell r="D9">
            <v>1175</v>
          </cell>
          <cell r="E9">
            <v>43642</v>
          </cell>
          <cell r="F9">
            <v>43647</v>
          </cell>
          <cell r="G9">
            <v>43921</v>
          </cell>
          <cell r="H9">
            <v>9</v>
          </cell>
          <cell r="I9" t="str">
            <v>Ladybarn Community Hub</v>
          </cell>
          <cell r="J9">
            <v>1179426</v>
          </cell>
          <cell r="L9" t="str">
            <v>M14 6</v>
          </cell>
          <cell r="M9" t="str">
            <v>BSF</v>
          </cell>
          <cell r="N9" t="str">
            <v>Beautiful South Fund</v>
          </cell>
          <cell r="O9" t="str">
            <v>Withington</v>
          </cell>
          <cell r="P9" t="str">
            <v>Yes</v>
          </cell>
        </row>
        <row r="10">
          <cell r="A10" t="str">
            <v>BSF_007</v>
          </cell>
          <cell r="B10" t="str">
            <v>Alford Ave Communitea Party</v>
          </cell>
          <cell r="C10" t="str">
            <v>Funding for refreshments and equipment for a community party on Alford Avenue</v>
          </cell>
          <cell r="D10">
            <v>230.93</v>
          </cell>
          <cell r="E10">
            <v>43642</v>
          </cell>
          <cell r="F10">
            <v>43642</v>
          </cell>
          <cell r="G10">
            <v>43672</v>
          </cell>
          <cell r="H10">
            <v>1</v>
          </cell>
          <cell r="I10" t="str">
            <v>Alford Ave Communitea Party</v>
          </cell>
          <cell r="L10" t="str">
            <v>M20 1</v>
          </cell>
          <cell r="M10" t="str">
            <v>BSF</v>
          </cell>
          <cell r="N10" t="str">
            <v>Beautiful South Fund</v>
          </cell>
          <cell r="O10" t="str">
            <v>Withington</v>
          </cell>
          <cell r="P10" t="str">
            <v>Yes</v>
          </cell>
        </row>
        <row r="11">
          <cell r="A11" t="str">
            <v>BSF_008</v>
          </cell>
          <cell r="B11" t="str">
            <v>Creative Crafts</v>
          </cell>
          <cell r="C11" t="str">
            <v>Funding or equipment, materials and to publicise a weekly craft session</v>
          </cell>
          <cell r="D11">
            <v>600</v>
          </cell>
          <cell r="E11">
            <v>43642</v>
          </cell>
          <cell r="F11">
            <v>43642</v>
          </cell>
          <cell r="G11">
            <v>43769</v>
          </cell>
          <cell r="H11">
            <v>4</v>
          </cell>
          <cell r="I11" t="str">
            <v>Creative Crafts</v>
          </cell>
          <cell r="L11" t="str">
            <v>M21 7</v>
          </cell>
          <cell r="M11" t="str">
            <v>BSF</v>
          </cell>
          <cell r="N11" t="str">
            <v>Beautiful South Fund</v>
          </cell>
          <cell r="O11" t="str">
            <v>Chorlton Park</v>
          </cell>
          <cell r="P11" t="str">
            <v>Yes</v>
          </cell>
        </row>
        <row r="12">
          <cell r="A12" t="str">
            <v>BSF_009</v>
          </cell>
          <cell r="B12" t="str">
            <v>Let's Dance</v>
          </cell>
          <cell r="C12" t="str">
            <v>Venue and faciliation costs for a series of cultural dance workshops at Burnage Community Centre</v>
          </cell>
          <cell r="D12">
            <v>1000</v>
          </cell>
          <cell r="E12">
            <v>43726</v>
          </cell>
          <cell r="F12">
            <v>43739</v>
          </cell>
          <cell r="G12">
            <v>43921</v>
          </cell>
          <cell r="H12">
            <v>6</v>
          </cell>
          <cell r="I12" t="str">
            <v>Afrocats</v>
          </cell>
          <cell r="J12">
            <v>1173334</v>
          </cell>
          <cell r="L12" t="str">
            <v>M1 2</v>
          </cell>
          <cell r="M12" t="str">
            <v>BSF</v>
          </cell>
          <cell r="N12" t="str">
            <v>Beautiful South Fund</v>
          </cell>
          <cell r="O12" t="str">
            <v>Burnage</v>
          </cell>
          <cell r="P12" t="str">
            <v>Yes</v>
          </cell>
        </row>
        <row r="13">
          <cell r="A13" t="str">
            <v>BSF_010</v>
          </cell>
          <cell r="B13" t="str">
            <v>Story of our Southway Lives</v>
          </cell>
          <cell r="C13" t="str">
            <v>Community project to bring people together for storytelling and writing sessions</v>
          </cell>
          <cell r="D13">
            <v>2500</v>
          </cell>
          <cell r="E13">
            <v>43726</v>
          </cell>
          <cell r="F13">
            <v>43800</v>
          </cell>
          <cell r="G13">
            <v>43921</v>
          </cell>
          <cell r="H13">
            <v>4</v>
          </cell>
          <cell r="I13" t="str">
            <v>Story of our Southway Lives</v>
          </cell>
          <cell r="L13" t="str">
            <v>M21 7</v>
          </cell>
          <cell r="M13" t="str">
            <v>BSF</v>
          </cell>
          <cell r="N13" t="str">
            <v>Beautiful South Fund</v>
          </cell>
          <cell r="O13" t="str">
            <v>Chorlton</v>
          </cell>
          <cell r="P13" t="str">
            <v>Yes</v>
          </cell>
        </row>
        <row r="14">
          <cell r="A14" t="str">
            <v>BSF_011</v>
          </cell>
          <cell r="B14" t="str">
            <v>Catalyst Youth Work</v>
          </cell>
          <cell r="C14" t="str">
            <v>Towards the cost of a youth bus to encourage young people from the local area to engage in positive activities</v>
          </cell>
          <cell r="D14">
            <v>2500</v>
          </cell>
          <cell r="E14">
            <v>43759</v>
          </cell>
          <cell r="F14">
            <v>43759</v>
          </cell>
          <cell r="G14">
            <v>43921</v>
          </cell>
          <cell r="H14">
            <v>5</v>
          </cell>
          <cell r="I14" t="str">
            <v>N-GAGE</v>
          </cell>
          <cell r="J14">
            <v>1185170</v>
          </cell>
          <cell r="L14" t="str">
            <v>M22 5</v>
          </cell>
          <cell r="M14" t="str">
            <v>BSF</v>
          </cell>
          <cell r="N14" t="str">
            <v>Beautiful South Fund</v>
          </cell>
          <cell r="O14" t="str">
            <v>Burnage</v>
          </cell>
          <cell r="P14" t="str">
            <v>Yes</v>
          </cell>
        </row>
        <row r="15">
          <cell r="A15" t="str">
            <v>BSF_012</v>
          </cell>
          <cell r="B15" t="str">
            <v>Young Can Cook</v>
          </cell>
          <cell r="C15" t="str">
            <v>Project to deliver cookery classes at Loreto High School so that young people can learn about cooking healthy food on a budget and understand the benefits of cooking from scratch</v>
          </cell>
          <cell r="D15">
            <v>2292</v>
          </cell>
          <cell r="E15">
            <v>43812</v>
          </cell>
          <cell r="F15">
            <v>43862</v>
          </cell>
          <cell r="G15">
            <v>43921</v>
          </cell>
          <cell r="H15">
            <v>2</v>
          </cell>
          <cell r="I15" t="str">
            <v>Sofra MCR</v>
          </cell>
          <cell r="L15" t="str">
            <v>M21 7</v>
          </cell>
          <cell r="M15" t="str">
            <v>BSF</v>
          </cell>
          <cell r="N15" t="str">
            <v>Beautiful South Fund</v>
          </cell>
          <cell r="O15" t="str">
            <v>Chorlton</v>
          </cell>
          <cell r="P15" t="str">
            <v>Yes</v>
          </cell>
        </row>
        <row r="16">
          <cell r="A16" t="str">
            <v>BSF_013</v>
          </cell>
          <cell r="B16" t="str">
            <v>Natural Play Project</v>
          </cell>
          <cell r="C16" t="str">
            <v xml:space="preserve">A group formed of local parents on Merseybank/Barlow Hall estate, would like to build a 'natural playground'  in the grounds of Barlow Hall Primary School. The playground is based on Scandinavian playground design, using natural materials, such as soil, stone, wood, wood chip, live willow and will include a forest garden and native trees. </v>
          </cell>
          <cell r="D16">
            <v>2500</v>
          </cell>
          <cell r="E16">
            <v>43812</v>
          </cell>
          <cell r="F16">
            <v>43812</v>
          </cell>
          <cell r="G16">
            <v>43921</v>
          </cell>
          <cell r="H16">
            <v>4</v>
          </cell>
          <cell r="I16" t="str">
            <v>Play Matters</v>
          </cell>
          <cell r="L16" t="str">
            <v>M21 7</v>
          </cell>
          <cell r="M16" t="str">
            <v>BSF</v>
          </cell>
          <cell r="N16" t="str">
            <v>Beautiful South Fund</v>
          </cell>
          <cell r="O16" t="str">
            <v>Chorlton Park</v>
          </cell>
          <cell r="P16" t="str">
            <v>Yes</v>
          </cell>
        </row>
        <row r="17">
          <cell r="A17" t="str">
            <v>BSF_014</v>
          </cell>
          <cell r="B17" t="str">
            <v>Catalyst Youth Work</v>
          </cell>
          <cell r="C17" t="str">
            <v>Additional funding for the youth bus</v>
          </cell>
          <cell r="D17">
            <v>2500</v>
          </cell>
          <cell r="E17">
            <v>43835</v>
          </cell>
          <cell r="F17">
            <v>43866</v>
          </cell>
          <cell r="G17">
            <v>43921</v>
          </cell>
          <cell r="H17">
            <v>2</v>
          </cell>
          <cell r="I17" t="str">
            <v>N-GAGE</v>
          </cell>
          <cell r="J17">
            <v>1185170</v>
          </cell>
          <cell r="L17" t="str">
            <v>M22 5</v>
          </cell>
          <cell r="M17" t="str">
            <v>BSF</v>
          </cell>
          <cell r="N17" t="str">
            <v>Beautiful South Fund</v>
          </cell>
          <cell r="O17" t="str">
            <v>Burnage</v>
          </cell>
          <cell r="P17" t="str">
            <v>Yes</v>
          </cell>
        </row>
        <row r="18">
          <cell r="A18" t="str">
            <v>BSF_015</v>
          </cell>
          <cell r="B18" t="str">
            <v xml:space="preserve">Nifty 50s </v>
          </cell>
          <cell r="C18" t="str">
            <v>Additional funding for activities for older people in Ladybarn/Withington</v>
          </cell>
          <cell r="D18">
            <v>657.5</v>
          </cell>
          <cell r="E18">
            <v>43835</v>
          </cell>
          <cell r="F18">
            <v>43835</v>
          </cell>
          <cell r="G18">
            <v>43921</v>
          </cell>
          <cell r="H18">
            <v>3</v>
          </cell>
          <cell r="I18" t="str">
            <v>Ladybarn Community Hub</v>
          </cell>
          <cell r="J18">
            <v>1179426</v>
          </cell>
          <cell r="L18" t="str">
            <v>M14 6</v>
          </cell>
          <cell r="M18" t="str">
            <v>BSF</v>
          </cell>
          <cell r="N18" t="str">
            <v>Beautiful South Fund</v>
          </cell>
          <cell r="O18" t="str">
            <v>Withington</v>
          </cell>
          <cell r="P18" t="str">
            <v>Yes</v>
          </cell>
        </row>
        <row r="19">
          <cell r="A19" t="str">
            <v>BSF_016</v>
          </cell>
          <cell r="B19" t="str">
            <v>Manchester South Mini Scrub Hub</v>
          </cell>
          <cell r="C19" t="str">
            <v>We are a group of community-minded people in the South Manchester area helping to supply the amazing NHS staff &amp; teams with much-needed  items such as scrubs, hats &amp; fabric drawstring bags</v>
          </cell>
          <cell r="D19">
            <v>1000</v>
          </cell>
          <cell r="E19">
            <v>43941</v>
          </cell>
          <cell r="F19">
            <v>43941</v>
          </cell>
          <cell r="G19">
            <v>44032</v>
          </cell>
          <cell r="H19">
            <v>3</v>
          </cell>
          <cell r="I19" t="str">
            <v>Manchester South Mini Scrub Hub</v>
          </cell>
          <cell r="L19" t="str">
            <v>M20 2</v>
          </cell>
          <cell r="M19" t="str">
            <v>BSF</v>
          </cell>
          <cell r="N19" t="str">
            <v>Beautiful South Fund</v>
          </cell>
          <cell r="O19" t="str">
            <v>Didsbury West</v>
          </cell>
          <cell r="P19" t="str">
            <v>Yes</v>
          </cell>
        </row>
        <row r="20">
          <cell r="A20" t="str">
            <v>BSF_017</v>
          </cell>
          <cell r="B20" t="str">
            <v>The Garden Room</v>
          </cell>
          <cell r="C20" t="str">
            <v>Friends of Burnage Library would like to build a 4m x 4m outdoor shelter with seating in the Library's garden so we can start holding community activities safely outdoors as Covid restrictions start to hopefully ease. The shelter will also be an outdoor "classroom" for activities for people of all ages in the local community for many years in the future.</v>
          </cell>
          <cell r="D20">
            <v>2500</v>
          </cell>
          <cell r="E20">
            <v>44251</v>
          </cell>
          <cell r="F20">
            <v>44251</v>
          </cell>
          <cell r="G20">
            <v>44286</v>
          </cell>
          <cell r="H20">
            <v>1</v>
          </cell>
          <cell r="I20" t="str">
            <v>Friends of Burnage Library</v>
          </cell>
          <cell r="J20">
            <v>1158817</v>
          </cell>
          <cell r="L20" t="str">
            <v>M19 1</v>
          </cell>
          <cell r="M20" t="str">
            <v>BSF</v>
          </cell>
          <cell r="N20" t="str">
            <v>Beautiful South Fund</v>
          </cell>
          <cell r="O20" t="str">
            <v>Burnage</v>
          </cell>
          <cell r="P20" t="str">
            <v>Yes</v>
          </cell>
        </row>
        <row r="21">
          <cell r="A21" t="str">
            <v>BSF_018</v>
          </cell>
          <cell r="B21" t="str">
            <v>Air-conditioning at BMCA</v>
          </cell>
          <cell r="C21" t="str">
            <v>Contribution to the cost of installing air conditioning at BMCA</v>
          </cell>
          <cell r="D21">
            <v>2500</v>
          </cell>
          <cell r="E21">
            <v>44263</v>
          </cell>
          <cell r="F21">
            <v>44263</v>
          </cell>
          <cell r="G21">
            <v>44355</v>
          </cell>
          <cell r="H21">
            <v>3</v>
          </cell>
          <cell r="I21" t="str">
            <v>Barlow Moor Community Association</v>
          </cell>
          <cell r="J21">
            <v>1142217</v>
          </cell>
          <cell r="L21" t="str">
            <v>M21 7</v>
          </cell>
          <cell r="M21" t="str">
            <v>BSF</v>
          </cell>
          <cell r="N21" t="str">
            <v>Beautiful South Fund</v>
          </cell>
          <cell r="O21" t="str">
            <v>Chorlton Park</v>
          </cell>
          <cell r="P21" t="str">
            <v>Yes</v>
          </cell>
        </row>
        <row r="22">
          <cell r="A22" t="str">
            <v>LH_2020_01</v>
          </cell>
          <cell r="B22" t="str">
            <v>BMCA Learning Hub</v>
          </cell>
          <cell r="C22" t="str">
            <v>To offer employment support and training for local residents</v>
          </cell>
          <cell r="D22">
            <v>20000</v>
          </cell>
          <cell r="E22">
            <v>43927</v>
          </cell>
          <cell r="F22">
            <v>43927</v>
          </cell>
          <cell r="G22">
            <v>44291</v>
          </cell>
          <cell r="H22">
            <v>12</v>
          </cell>
          <cell r="I22" t="str">
            <v>Barlow Moor Community Association</v>
          </cell>
          <cell r="J22">
            <v>1142217</v>
          </cell>
          <cell r="L22" t="str">
            <v>M21 7</v>
          </cell>
          <cell r="M22" t="str">
            <v>LH</v>
          </cell>
          <cell r="N22" t="str">
            <v>Learning Hubs</v>
          </cell>
          <cell r="O22" t="str">
            <v>Chorlton Park</v>
          </cell>
          <cell r="P22" t="str">
            <v>No</v>
          </cell>
        </row>
        <row r="23">
          <cell r="A23" t="str">
            <v>LH_2020_02</v>
          </cell>
          <cell r="B23" t="str">
            <v>Old Moat Learning Hub</v>
          </cell>
          <cell r="C23" t="str">
            <v>To offer employment support and training for local residents</v>
          </cell>
          <cell r="D23">
            <v>20000</v>
          </cell>
          <cell r="E23">
            <v>43927</v>
          </cell>
          <cell r="F23">
            <v>43927</v>
          </cell>
          <cell r="G23">
            <v>44291</v>
          </cell>
          <cell r="H23">
            <v>12</v>
          </cell>
          <cell r="I23" t="str">
            <v>Community Minded Ltd</v>
          </cell>
          <cell r="K23">
            <v>7783735</v>
          </cell>
          <cell r="L23" t="str">
            <v>M20 1</v>
          </cell>
          <cell r="M23" t="str">
            <v>LH</v>
          </cell>
          <cell r="N23" t="str">
            <v>Learning Hubs</v>
          </cell>
          <cell r="O23" t="str">
            <v>Withington</v>
          </cell>
          <cell r="P23" t="str">
            <v>No</v>
          </cell>
        </row>
        <row r="24">
          <cell r="A24" t="str">
            <v>CCS_2020_01</v>
          </cell>
          <cell r="B24" t="str">
            <v>Burnage Good Neighbours</v>
          </cell>
          <cell r="C24" t="str">
            <v>To support groups in Southway neighbourhoods during a difficult year and to help them to deliver Christmas food-related projects</v>
          </cell>
          <cell r="D24">
            <v>500</v>
          </cell>
          <cell r="E24">
            <v>44166</v>
          </cell>
          <cell r="F24">
            <v>44166</v>
          </cell>
          <cell r="G24">
            <v>44196</v>
          </cell>
          <cell r="H24">
            <v>1</v>
          </cell>
          <cell r="I24" t="str">
            <v>Burnage Good Neighbours</v>
          </cell>
          <cell r="J24">
            <v>1146074</v>
          </cell>
          <cell r="L24" t="str">
            <v>M19 1</v>
          </cell>
          <cell r="M24" t="str">
            <v>CCS</v>
          </cell>
          <cell r="N24" t="str">
            <v>Covid Community Support</v>
          </cell>
          <cell r="O24" t="str">
            <v>Burnage</v>
          </cell>
          <cell r="P24" t="str">
            <v>No</v>
          </cell>
        </row>
        <row r="25">
          <cell r="A25" t="str">
            <v>CCS_2020_02</v>
          </cell>
          <cell r="B25" t="str">
            <v>Chorlton Good Neighbours</v>
          </cell>
          <cell r="C25" t="str">
            <v>To support groups in Southway neighbourhoods during a difficult year and to help them to deliver Christmas food-related projects</v>
          </cell>
          <cell r="D25">
            <v>500</v>
          </cell>
          <cell r="E25">
            <v>44166</v>
          </cell>
          <cell r="F25">
            <v>44166</v>
          </cell>
          <cell r="G25">
            <v>44196</v>
          </cell>
          <cell r="H25">
            <v>1</v>
          </cell>
          <cell r="I25" t="str">
            <v>Chorlton Good Neighbours</v>
          </cell>
          <cell r="J25">
            <v>1013285</v>
          </cell>
          <cell r="L25" t="str">
            <v>M21 0</v>
          </cell>
          <cell r="M25" t="str">
            <v>CCS</v>
          </cell>
          <cell r="N25" t="str">
            <v>Covid Community Support</v>
          </cell>
          <cell r="O25" t="str">
            <v>Chorlton</v>
          </cell>
          <cell r="P25" t="str">
            <v>No</v>
          </cell>
        </row>
        <row r="26">
          <cell r="A26" t="str">
            <v>CCS_2020_03</v>
          </cell>
          <cell r="B26" t="str">
            <v>Didsbury Good Neighbours</v>
          </cell>
          <cell r="C26" t="str">
            <v>To support groups in Southway neighbourhoods during a difficult year and to help them to deliver Christmas food-related projects</v>
          </cell>
          <cell r="D26">
            <v>500</v>
          </cell>
          <cell r="E26">
            <v>44166</v>
          </cell>
          <cell r="F26">
            <v>44166</v>
          </cell>
          <cell r="G26">
            <v>44196</v>
          </cell>
          <cell r="H26">
            <v>1</v>
          </cell>
          <cell r="I26" t="str">
            <v>Didsbury Good Neighbours</v>
          </cell>
          <cell r="J26">
            <v>1145943</v>
          </cell>
          <cell r="L26" t="str">
            <v>M20 6</v>
          </cell>
          <cell r="M26" t="str">
            <v>CCS</v>
          </cell>
          <cell r="N26" t="str">
            <v>Covid Community Support</v>
          </cell>
          <cell r="O26" t="str">
            <v>Didsbury East</v>
          </cell>
          <cell r="P26" t="str">
            <v>No</v>
          </cell>
        </row>
        <row r="27">
          <cell r="A27" t="str">
            <v>CCS_2020_04</v>
          </cell>
          <cell r="B27" t="str">
            <v>Withington Assist</v>
          </cell>
          <cell r="C27" t="str">
            <v>To support groups in Southway neighbourhoods during a difficult year and to help them to deliver Christmas food-related projects</v>
          </cell>
          <cell r="D27">
            <v>500</v>
          </cell>
          <cell r="E27">
            <v>44166</v>
          </cell>
          <cell r="F27">
            <v>44166</v>
          </cell>
          <cell r="G27">
            <v>44196</v>
          </cell>
          <cell r="H27">
            <v>1</v>
          </cell>
          <cell r="I27" t="str">
            <v>Withington Assist</v>
          </cell>
          <cell r="J27">
            <v>1062675</v>
          </cell>
          <cell r="L27" t="str">
            <v>M20 4</v>
          </cell>
          <cell r="M27" t="str">
            <v>CCS</v>
          </cell>
          <cell r="N27" t="str">
            <v>Covid Community Support</v>
          </cell>
          <cell r="O27" t="str">
            <v>Withington</v>
          </cell>
          <cell r="P27" t="str">
            <v>No</v>
          </cell>
        </row>
        <row r="28">
          <cell r="A28" t="str">
            <v>CCS_2020_05</v>
          </cell>
          <cell r="B28" t="str">
            <v>N-Gage</v>
          </cell>
          <cell r="C28" t="str">
            <v>To support groups in Southway neighbourhoods during a difficult year and to help them to deliver Christmas food-related projects</v>
          </cell>
          <cell r="D28">
            <v>500</v>
          </cell>
          <cell r="E28">
            <v>44166</v>
          </cell>
          <cell r="F28">
            <v>44166</v>
          </cell>
          <cell r="G28">
            <v>44196</v>
          </cell>
          <cell r="H28">
            <v>1</v>
          </cell>
          <cell r="I28" t="str">
            <v>N-Gage</v>
          </cell>
          <cell r="J28">
            <v>1185170</v>
          </cell>
          <cell r="L28" t="str">
            <v>M19 1</v>
          </cell>
          <cell r="M28" t="str">
            <v>CCS</v>
          </cell>
          <cell r="N28" t="str">
            <v>Covid Community Support</v>
          </cell>
          <cell r="O28" t="str">
            <v>Burnage</v>
          </cell>
          <cell r="P28" t="str">
            <v>No</v>
          </cell>
        </row>
        <row r="29">
          <cell r="A29" t="str">
            <v>CCS_2020_06</v>
          </cell>
          <cell r="B29" t="str">
            <v>Friends of Burnage Library</v>
          </cell>
          <cell r="C29" t="str">
            <v>To support groups in Southway neighbourhoods during a difficult year and to help them to deliver Christmas food-related projects</v>
          </cell>
          <cell r="D29">
            <v>500</v>
          </cell>
          <cell r="E29">
            <v>44166</v>
          </cell>
          <cell r="F29">
            <v>44166</v>
          </cell>
          <cell r="G29">
            <v>44196</v>
          </cell>
          <cell r="H29">
            <v>1</v>
          </cell>
          <cell r="I29" t="str">
            <v>Friends of Burnage Library</v>
          </cell>
          <cell r="J29">
            <v>1158817</v>
          </cell>
          <cell r="L29" t="str">
            <v>M19 1</v>
          </cell>
          <cell r="M29" t="str">
            <v>CCS</v>
          </cell>
          <cell r="N29" t="str">
            <v>Covid Community Support</v>
          </cell>
          <cell r="O29" t="str">
            <v>Burnage</v>
          </cell>
          <cell r="P29" t="str">
            <v>No</v>
          </cell>
        </row>
        <row r="30">
          <cell r="A30" t="str">
            <v>CCS_2020_07</v>
          </cell>
          <cell r="B30" t="str">
            <v>Ladybarn Community Hub</v>
          </cell>
          <cell r="C30" t="str">
            <v>To support groups in Southway neighbourhoods during a difficult year and to help them to deliver Christmas food-related projects</v>
          </cell>
          <cell r="D30">
            <v>500</v>
          </cell>
          <cell r="E30">
            <v>44166</v>
          </cell>
          <cell r="F30">
            <v>44166</v>
          </cell>
          <cell r="G30">
            <v>44196</v>
          </cell>
          <cell r="H30">
            <v>1</v>
          </cell>
          <cell r="I30" t="str">
            <v>Ladybarn Community Hub</v>
          </cell>
          <cell r="J30">
            <v>1179426</v>
          </cell>
          <cell r="L30" t="str">
            <v>M14 6</v>
          </cell>
          <cell r="M30" t="str">
            <v>CCS</v>
          </cell>
          <cell r="N30" t="str">
            <v>Covid Community Support</v>
          </cell>
          <cell r="O30" t="str">
            <v>Withington</v>
          </cell>
          <cell r="P30" t="str">
            <v>No</v>
          </cell>
        </row>
        <row r="31">
          <cell r="A31" t="str">
            <v>CCS_2020_08</v>
          </cell>
          <cell r="B31" t="str">
            <v>Old Moat Community Minded</v>
          </cell>
          <cell r="C31" t="str">
            <v>To support groups in Southway neighbourhoods during a difficult year and to help them to deliver Christmas food-related projects</v>
          </cell>
          <cell r="D31">
            <v>500</v>
          </cell>
          <cell r="E31">
            <v>44166</v>
          </cell>
          <cell r="F31">
            <v>44166</v>
          </cell>
          <cell r="G31">
            <v>44196</v>
          </cell>
          <cell r="H31">
            <v>1</v>
          </cell>
          <cell r="I31" t="str">
            <v>Community Minded Ltd</v>
          </cell>
          <cell r="K31">
            <v>7783735</v>
          </cell>
          <cell r="L31" t="str">
            <v>M20 1</v>
          </cell>
          <cell r="M31" t="str">
            <v>CCS</v>
          </cell>
          <cell r="N31" t="str">
            <v>Covid Community Support</v>
          </cell>
          <cell r="O31" t="str">
            <v>Withington</v>
          </cell>
          <cell r="P31" t="str">
            <v>No</v>
          </cell>
        </row>
        <row r="32">
          <cell r="A32" t="str">
            <v>CCS_2020_09</v>
          </cell>
          <cell r="B32" t="str">
            <v>Perry's Pantry</v>
          </cell>
          <cell r="C32" t="str">
            <v>To support groups in Southway neighbourhoods during a difficult year and to help them to deliver Christmas food-related projects</v>
          </cell>
          <cell r="D32">
            <v>500</v>
          </cell>
          <cell r="E32">
            <v>44166</v>
          </cell>
          <cell r="F32">
            <v>44166</v>
          </cell>
          <cell r="G32">
            <v>44196</v>
          </cell>
          <cell r="H32">
            <v>1</v>
          </cell>
          <cell r="I32" t="str">
            <v>Perry's Pantry</v>
          </cell>
          <cell r="J32">
            <v>1194705</v>
          </cell>
          <cell r="L32" t="str">
            <v>M20 6</v>
          </cell>
          <cell r="M32" t="str">
            <v>CCS</v>
          </cell>
          <cell r="N32" t="str">
            <v>Covid Community Support</v>
          </cell>
          <cell r="O32" t="str">
            <v>Didsbury East</v>
          </cell>
          <cell r="P32" t="str">
            <v>No</v>
          </cell>
        </row>
        <row r="33">
          <cell r="A33" t="str">
            <v>CCS_2020_10</v>
          </cell>
          <cell r="B33" t="str">
            <v>Chorlton &amp; Didsbury Foodbank</v>
          </cell>
          <cell r="C33" t="str">
            <v>To support groups in Southway neighbourhoods during a difficult year and to help them to deliver Christmas food-related projects</v>
          </cell>
          <cell r="D33">
            <v>500</v>
          </cell>
          <cell r="E33">
            <v>44166</v>
          </cell>
          <cell r="F33">
            <v>44166</v>
          </cell>
          <cell r="G33">
            <v>44196</v>
          </cell>
          <cell r="H33">
            <v>1</v>
          </cell>
          <cell r="I33" t="str">
            <v>Chorlton &amp; Didsbury Foodbank</v>
          </cell>
          <cell r="J33">
            <v>1177999</v>
          </cell>
          <cell r="L33" t="str">
            <v>M21 8</v>
          </cell>
          <cell r="M33" t="str">
            <v>CCS</v>
          </cell>
          <cell r="N33" t="str">
            <v>Covid Community Support</v>
          </cell>
          <cell r="O33" t="str">
            <v>Chorlton Park</v>
          </cell>
          <cell r="P33" t="str">
            <v>No</v>
          </cell>
        </row>
        <row r="34">
          <cell r="A34" t="str">
            <v>CCS_2020_11</v>
          </cell>
          <cell r="B34" t="str">
            <v>Burnage Foodbank</v>
          </cell>
          <cell r="C34" t="str">
            <v>To support groups in Southway neighbourhoods during a difficult year and to help them to deliver Christmas food-related projects</v>
          </cell>
          <cell r="D34">
            <v>500</v>
          </cell>
          <cell r="E34">
            <v>44166</v>
          </cell>
          <cell r="F34">
            <v>44166</v>
          </cell>
          <cell r="G34">
            <v>44196</v>
          </cell>
          <cell r="H34">
            <v>1</v>
          </cell>
          <cell r="I34" t="str">
            <v>Burnage Foodbank</v>
          </cell>
          <cell r="J34">
            <v>1169272</v>
          </cell>
          <cell r="L34" t="str">
            <v>M19 1</v>
          </cell>
          <cell r="M34" t="str">
            <v>CCS</v>
          </cell>
          <cell r="N34" t="str">
            <v>Covid Community Support</v>
          </cell>
          <cell r="O34" t="str">
            <v>Burnage</v>
          </cell>
          <cell r="P34" t="str">
            <v>No</v>
          </cell>
        </row>
        <row r="35">
          <cell r="A35" t="str">
            <v>CCS_2020_12</v>
          </cell>
          <cell r="B35" t="str">
            <v>Withington Foodbank</v>
          </cell>
          <cell r="C35" t="str">
            <v>To support groups in Southway neighbourhoods during a difficult year and to help them to deliver Christmas food-related projects</v>
          </cell>
          <cell r="D35">
            <v>500</v>
          </cell>
          <cell r="E35">
            <v>44166</v>
          </cell>
          <cell r="F35">
            <v>44166</v>
          </cell>
          <cell r="G35">
            <v>44196</v>
          </cell>
          <cell r="H35">
            <v>1</v>
          </cell>
          <cell r="I35" t="str">
            <v>Withington Foodbank</v>
          </cell>
          <cell r="J35">
            <v>1173202</v>
          </cell>
          <cell r="L35" t="str">
            <v>M14 6</v>
          </cell>
          <cell r="M35" t="str">
            <v>CCS</v>
          </cell>
          <cell r="N35" t="str">
            <v>Covid Community Support</v>
          </cell>
          <cell r="O35" t="str">
            <v>Withington</v>
          </cell>
          <cell r="P35" t="str">
            <v>No</v>
          </cell>
        </row>
        <row r="36">
          <cell r="A36" t="str">
            <v>CCS_2020_13</v>
          </cell>
          <cell r="B36" t="str">
            <v>Chorlton Covid-19 Mutual Aid Group</v>
          </cell>
          <cell r="C36" t="str">
            <v>To support groups in Southway neighbourhoods during a difficult year and to help them to deliver Christmas food-related projects</v>
          </cell>
          <cell r="D36">
            <v>500</v>
          </cell>
          <cell r="E36">
            <v>44166</v>
          </cell>
          <cell r="F36">
            <v>44166</v>
          </cell>
          <cell r="G36">
            <v>44196</v>
          </cell>
          <cell r="H36">
            <v>1</v>
          </cell>
          <cell r="I36" t="str">
            <v>Chorlton Covid-19 Mutual Aid Group</v>
          </cell>
          <cell r="L36" t="str">
            <v>M21 7</v>
          </cell>
          <cell r="M36" t="str">
            <v>CCS</v>
          </cell>
          <cell r="N36" t="str">
            <v>Covid Community Support</v>
          </cell>
          <cell r="O36" t="str">
            <v>Chorlton</v>
          </cell>
          <cell r="P36" t="str">
            <v>No</v>
          </cell>
        </row>
        <row r="37">
          <cell r="A37" t="str">
            <v>CCS_2020_14</v>
          </cell>
          <cell r="B37" t="str">
            <v>The Big Issue</v>
          </cell>
          <cell r="C37" t="str">
            <v>To support groups in Southway neighbourhoods during a difficult year and to help them to deliver Christmas food-related projects</v>
          </cell>
          <cell r="D37">
            <v>500</v>
          </cell>
          <cell r="E37">
            <v>44166</v>
          </cell>
          <cell r="F37">
            <v>44166</v>
          </cell>
          <cell r="G37">
            <v>44196</v>
          </cell>
          <cell r="H37">
            <v>1</v>
          </cell>
          <cell r="I37" t="str">
            <v>The Big Issue North</v>
          </cell>
          <cell r="J37">
            <v>1056041</v>
          </cell>
          <cell r="L37" t="str">
            <v>M16 9</v>
          </cell>
          <cell r="M37" t="str">
            <v>CCS</v>
          </cell>
          <cell r="N37" t="str">
            <v>Covid Community Support</v>
          </cell>
          <cell r="O37" t="str">
            <v>Manchester</v>
          </cell>
          <cell r="P37" t="str">
            <v>No</v>
          </cell>
        </row>
        <row r="38">
          <cell r="A38" t="str">
            <v>CCS_2020_15</v>
          </cell>
          <cell r="B38" t="str">
            <v>Emmeline's Pantry</v>
          </cell>
          <cell r="C38" t="str">
            <v>To support groups in Southway neighbourhoods during a difficult year and to help them to deliver Christmas food-related projects</v>
          </cell>
          <cell r="D38">
            <v>250</v>
          </cell>
          <cell r="E38">
            <v>44166</v>
          </cell>
          <cell r="F38">
            <v>44166</v>
          </cell>
          <cell r="G38">
            <v>44196</v>
          </cell>
          <cell r="H38">
            <v>1</v>
          </cell>
          <cell r="I38" t="str">
            <v>Emmeline's Pantry</v>
          </cell>
          <cell r="J38">
            <v>1169796</v>
          </cell>
          <cell r="L38" t="str">
            <v>M21 7</v>
          </cell>
          <cell r="M38" t="str">
            <v>CCS</v>
          </cell>
          <cell r="N38" t="str">
            <v>Covid Community Support</v>
          </cell>
          <cell r="O38" t="str">
            <v>Manchester</v>
          </cell>
          <cell r="P38" t="str">
            <v>No</v>
          </cell>
        </row>
        <row r="39">
          <cell r="A39" t="str">
            <v>CCS_2020_16</v>
          </cell>
          <cell r="B39" t="str">
            <v>Reach Out</v>
          </cell>
          <cell r="C39" t="str">
            <v>To support groups in Southway neighbourhoods during a difficult year and to help them to deliver Christmas food-related projects</v>
          </cell>
          <cell r="D39">
            <v>250</v>
          </cell>
          <cell r="E39">
            <v>44166</v>
          </cell>
          <cell r="F39">
            <v>44166</v>
          </cell>
          <cell r="G39">
            <v>44196</v>
          </cell>
          <cell r="H39">
            <v>1</v>
          </cell>
          <cell r="I39" t="str">
            <v>Reach Out to the Community</v>
          </cell>
          <cell r="J39">
            <v>1176332</v>
          </cell>
          <cell r="L39" t="str">
            <v>M21 9</v>
          </cell>
          <cell r="M39" t="str">
            <v>CCS</v>
          </cell>
          <cell r="N39" t="str">
            <v>Covid Community Support</v>
          </cell>
          <cell r="O39" t="str">
            <v>Chorlton</v>
          </cell>
          <cell r="P39" t="str">
            <v>No</v>
          </cell>
        </row>
        <row r="40">
          <cell r="A40" t="str">
            <v>CCS_2020_17</v>
          </cell>
          <cell r="B40" t="str">
            <v>Walking with the Wounded</v>
          </cell>
          <cell r="C40" t="str">
            <v>To support groups in Southway neighbourhoods during a difficult year and to help them to deliver Christmas food-related projects</v>
          </cell>
          <cell r="D40">
            <v>300</v>
          </cell>
          <cell r="E40">
            <v>44166</v>
          </cell>
          <cell r="F40">
            <v>44166</v>
          </cell>
          <cell r="G40">
            <v>44196</v>
          </cell>
          <cell r="H40">
            <v>1</v>
          </cell>
          <cell r="I40" t="str">
            <v>Walking with the Wounded</v>
          </cell>
          <cell r="J40">
            <v>1153497</v>
          </cell>
          <cell r="L40" t="str">
            <v>M40 8</v>
          </cell>
          <cell r="M40" t="str">
            <v>CCS</v>
          </cell>
          <cell r="N40" t="str">
            <v>Covid Community Support</v>
          </cell>
          <cell r="O40" t="str">
            <v>Manchester</v>
          </cell>
          <cell r="P40" t="str">
            <v>No</v>
          </cell>
        </row>
        <row r="41">
          <cell r="A41" t="str">
            <v>CCS_2020_18</v>
          </cell>
          <cell r="B41" t="str">
            <v>Wood Street Mission</v>
          </cell>
          <cell r="C41" t="str">
            <v>To support groups in Southway neighbourhoods during a difficult year and to help them to deliver Christmas food-related projects</v>
          </cell>
          <cell r="D41">
            <v>5000</v>
          </cell>
          <cell r="E41">
            <v>44166</v>
          </cell>
          <cell r="F41">
            <v>44166</v>
          </cell>
          <cell r="G41">
            <v>44196</v>
          </cell>
          <cell r="H41">
            <v>1</v>
          </cell>
          <cell r="I41" t="str">
            <v>Wood Street Mission</v>
          </cell>
          <cell r="J41">
            <v>1078337</v>
          </cell>
          <cell r="L41" t="str">
            <v>M3 3</v>
          </cell>
          <cell r="M41" t="str">
            <v>CCS</v>
          </cell>
          <cell r="N41" t="str">
            <v>Covid Community Support</v>
          </cell>
          <cell r="O41" t="str">
            <v>Manchester</v>
          </cell>
          <cell r="P41" t="str">
            <v>No</v>
          </cell>
        </row>
        <row r="42">
          <cell r="A42" t="str">
            <v>CCS_2020_19</v>
          </cell>
          <cell r="B42" t="str">
            <v xml:space="preserve">BMCA   </v>
          </cell>
          <cell r="C42" t="str">
            <v>To support groups in Southway neighbourhoods during a difficult year and to help them to deliver Christmas food-related projects</v>
          </cell>
          <cell r="D42">
            <v>1000</v>
          </cell>
          <cell r="E42">
            <v>44166</v>
          </cell>
          <cell r="F42">
            <v>44166</v>
          </cell>
          <cell r="G42">
            <v>44196</v>
          </cell>
          <cell r="H42">
            <v>1</v>
          </cell>
          <cell r="I42" t="str">
            <v>Barlow Moor Community Association</v>
          </cell>
          <cell r="J42">
            <v>1142217</v>
          </cell>
          <cell r="L42" t="str">
            <v>M21 7</v>
          </cell>
          <cell r="M42" t="str">
            <v>CCS</v>
          </cell>
          <cell r="N42" t="str">
            <v>Covid Community Support</v>
          </cell>
          <cell r="O42" t="str">
            <v>Chorlton Park</v>
          </cell>
          <cell r="P42" t="str">
            <v>No</v>
          </cell>
        </row>
        <row r="43">
          <cell r="A43" t="str">
            <v>AF_2020_01</v>
          </cell>
          <cell r="B43" t="str">
            <v>Soul Food</v>
          </cell>
          <cell r="C43" t="str">
            <v>To support meal delivery in Chorlton Park during first lockdown (matched funded with BUZZ)</v>
          </cell>
          <cell r="D43">
            <v>500</v>
          </cell>
          <cell r="E43">
            <v>43922</v>
          </cell>
          <cell r="F43">
            <v>43922</v>
          </cell>
          <cell r="G43">
            <v>44013</v>
          </cell>
          <cell r="H43">
            <v>3</v>
          </cell>
          <cell r="I43" t="str">
            <v>Soul Food</v>
          </cell>
          <cell r="L43" t="str">
            <v>M21 7</v>
          </cell>
          <cell r="M43" t="str">
            <v>AF</v>
          </cell>
          <cell r="N43" t="str">
            <v>Age Friendly</v>
          </cell>
          <cell r="O43" t="str">
            <v>Chorlton Park</v>
          </cell>
          <cell r="P43" t="str">
            <v>No</v>
          </cell>
        </row>
        <row r="44">
          <cell r="A44" t="str">
            <v>AF_2020_02</v>
          </cell>
          <cell r="B44" t="str">
            <v>Withington Assist</v>
          </cell>
          <cell r="C44" t="str">
            <v>To support meal delivery coupled with welfare check during COVID (first lockdown)</v>
          </cell>
          <cell r="D44">
            <v>500</v>
          </cell>
          <cell r="E44">
            <v>43922</v>
          </cell>
          <cell r="F44">
            <v>43922</v>
          </cell>
          <cell r="G44">
            <v>44013</v>
          </cell>
          <cell r="H44">
            <v>3</v>
          </cell>
          <cell r="I44" t="str">
            <v>Withington Assist</v>
          </cell>
          <cell r="J44">
            <v>1062675</v>
          </cell>
          <cell r="L44" t="str">
            <v>M20 4</v>
          </cell>
          <cell r="M44" t="str">
            <v>AF</v>
          </cell>
          <cell r="N44" t="str">
            <v>Age Friendly</v>
          </cell>
          <cell r="O44" t="str">
            <v>Withington</v>
          </cell>
          <cell r="P44" t="str">
            <v>No</v>
          </cell>
        </row>
        <row r="45">
          <cell r="A45" t="str">
            <v>AF_2020_03</v>
          </cell>
          <cell r="B45" t="str">
            <v>Burnage Good Neighbours</v>
          </cell>
          <cell r="C45" t="str">
            <v>To support meal delivery coupled with welfare check during COVID (first lockdown)</v>
          </cell>
          <cell r="D45">
            <v>500</v>
          </cell>
          <cell r="E45">
            <v>43922</v>
          </cell>
          <cell r="F45">
            <v>43922</v>
          </cell>
          <cell r="G45">
            <v>44013</v>
          </cell>
          <cell r="H45">
            <v>3</v>
          </cell>
          <cell r="I45" t="str">
            <v>Burnage Good Neighbours</v>
          </cell>
          <cell r="J45">
            <v>1145943</v>
          </cell>
          <cell r="L45" t="str">
            <v>M19 1</v>
          </cell>
          <cell r="M45" t="str">
            <v>AF</v>
          </cell>
          <cell r="N45" t="str">
            <v>Age Friendly</v>
          </cell>
          <cell r="O45" t="str">
            <v>Burnage</v>
          </cell>
          <cell r="P45" t="str">
            <v>No</v>
          </cell>
        </row>
        <row r="46">
          <cell r="A46" t="str">
            <v>AF_2020_04</v>
          </cell>
          <cell r="B46" t="str">
            <v>Winter Bags - Withington Old Moat</v>
          </cell>
          <cell r="C46" t="str">
            <v>To support distribution of age friendly winter warmth information campaign bags via good neighbour groups and district nurses (match-funded with BUZZ)</v>
          </cell>
          <cell r="D46">
            <v>500</v>
          </cell>
          <cell r="E46">
            <v>44105</v>
          </cell>
          <cell r="F46">
            <v>44136</v>
          </cell>
          <cell r="G46">
            <v>44228</v>
          </cell>
          <cell r="H46">
            <v>4</v>
          </cell>
          <cell r="I46" t="str">
            <v>Withington Assist</v>
          </cell>
          <cell r="J46">
            <v>1062675</v>
          </cell>
          <cell r="L46" t="str">
            <v>M20 4</v>
          </cell>
          <cell r="M46" t="str">
            <v>AF</v>
          </cell>
          <cell r="N46" t="str">
            <v>Age Friendly</v>
          </cell>
          <cell r="O46" t="str">
            <v>Withington</v>
          </cell>
          <cell r="P46" t="str">
            <v>No</v>
          </cell>
        </row>
        <row r="47">
          <cell r="A47" t="str">
            <v>AF_2020_05</v>
          </cell>
          <cell r="B47" t="str">
            <v>Winter Bags - Gorton</v>
          </cell>
          <cell r="C47" t="str">
            <v>To support distribution of age friendly winter warmth information campaign bags via good neighbour groups and district nurses (match-funded with BUZZ and Levenshulme Inspire)</v>
          </cell>
          <cell r="D47">
            <v>1500</v>
          </cell>
          <cell r="E47">
            <v>44105</v>
          </cell>
          <cell r="F47">
            <v>44136</v>
          </cell>
          <cell r="G47">
            <v>44228</v>
          </cell>
          <cell r="H47">
            <v>4</v>
          </cell>
          <cell r="I47" t="str">
            <v>Levenshulme Inspire</v>
          </cell>
          <cell r="J47">
            <v>1163533</v>
          </cell>
          <cell r="L47" t="str">
            <v>M19 3</v>
          </cell>
          <cell r="M47" t="str">
            <v>AF</v>
          </cell>
          <cell r="N47" t="str">
            <v xml:space="preserve">Age Friendly </v>
          </cell>
          <cell r="O47" t="str">
            <v>Gorton and Abbey Hey</v>
          </cell>
          <cell r="P47" t="str">
            <v>No</v>
          </cell>
        </row>
        <row r="48">
          <cell r="A48" t="str">
            <v>AF_2020_06</v>
          </cell>
          <cell r="B48" t="str">
            <v>Winter Bags - Chorlton Didsbury Burnage</v>
          </cell>
          <cell r="C48" t="str">
            <v>To support distribution of age friendly winter warmth information campaign bags via good neighbour groups and district nurses (match-funded with BUZZ and BMCA)</v>
          </cell>
          <cell r="D48">
            <v>1500</v>
          </cell>
          <cell r="E48">
            <v>44105</v>
          </cell>
          <cell r="F48">
            <v>44136</v>
          </cell>
          <cell r="G48">
            <v>44228</v>
          </cell>
          <cell r="H48">
            <v>4</v>
          </cell>
          <cell r="I48" t="str">
            <v>Barlow Moor Community Association</v>
          </cell>
          <cell r="J48">
            <v>1142217</v>
          </cell>
          <cell r="L48" t="str">
            <v>M21 7</v>
          </cell>
          <cell r="M48" t="str">
            <v>AF</v>
          </cell>
          <cell r="N48" t="str">
            <v>Age Friendly</v>
          </cell>
          <cell r="O48" t="str">
            <v>Chorlton Park</v>
          </cell>
          <cell r="P48" t="str">
            <v>No</v>
          </cell>
        </row>
        <row r="49">
          <cell r="A49" t="str">
            <v>AF_2020_07</v>
          </cell>
          <cell r="B49" t="str">
            <v>St Margaret's Church boiler</v>
          </cell>
          <cell r="C49" t="str">
            <v xml:space="preserve">To help meet the cost of a new boiler to make sure their older people’s group could continue post-lockdown  </v>
          </cell>
          <cell r="D49">
            <v>500</v>
          </cell>
          <cell r="E49">
            <v>44228</v>
          </cell>
          <cell r="F49">
            <v>44256</v>
          </cell>
          <cell r="G49">
            <v>44286</v>
          </cell>
          <cell r="H49">
            <v>1</v>
          </cell>
          <cell r="I49" t="str">
            <v>Friends of St Margaret's Church</v>
          </cell>
          <cell r="L49" t="str">
            <v>M16 8</v>
          </cell>
          <cell r="M49" t="str">
            <v>AF</v>
          </cell>
          <cell r="N49" t="str">
            <v>Age Friendly</v>
          </cell>
          <cell r="O49" t="str">
            <v>Chorlton</v>
          </cell>
          <cell r="P49" t="str">
            <v>No</v>
          </cell>
        </row>
        <row r="50">
          <cell r="A50" t="str">
            <v>AF_2020_08</v>
          </cell>
          <cell r="B50" t="str">
            <v>Debdale Bowling Club</v>
          </cell>
          <cell r="C50" t="str">
            <v>To support a new age friendly walking and gardening group (publicity and equipment costs)</v>
          </cell>
          <cell r="D50">
            <v>500</v>
          </cell>
          <cell r="E50">
            <v>44228</v>
          </cell>
          <cell r="F50">
            <v>44256</v>
          </cell>
          <cell r="G50">
            <v>44286</v>
          </cell>
          <cell r="H50">
            <v>1</v>
          </cell>
          <cell r="I50" t="str">
            <v>Debdale Bowling and Social Club</v>
          </cell>
          <cell r="L50" t="str">
            <v>M18 7</v>
          </cell>
          <cell r="M50" t="str">
            <v>AF</v>
          </cell>
          <cell r="N50" t="str">
            <v>Age Friendly</v>
          </cell>
          <cell r="O50" t="str">
            <v>Gorton and Abbey Hey</v>
          </cell>
          <cell r="P50" t="str">
            <v>No</v>
          </cell>
        </row>
        <row r="51">
          <cell r="A51" t="str">
            <v>AF_2020_09</v>
          </cell>
          <cell r="B51" t="str">
            <v>The Garden Room</v>
          </cell>
          <cell r="C51" t="str">
            <v>To support seating for outdoor COVID space at the Library, so they could recommence their older peoples group</v>
          </cell>
          <cell r="D51">
            <v>1000</v>
          </cell>
          <cell r="E51">
            <v>44228</v>
          </cell>
          <cell r="F51">
            <v>44256</v>
          </cell>
          <cell r="G51">
            <v>44286</v>
          </cell>
          <cell r="H51">
            <v>1</v>
          </cell>
          <cell r="I51" t="str">
            <v>Friends of Burnage Library</v>
          </cell>
          <cell r="J51">
            <v>1158817</v>
          </cell>
          <cell r="L51" t="str">
            <v>M19 1</v>
          </cell>
          <cell r="M51" t="str">
            <v>AF</v>
          </cell>
          <cell r="N51" t="str">
            <v>Age Friendly</v>
          </cell>
          <cell r="O51" t="str">
            <v>Burnage</v>
          </cell>
          <cell r="P51" t="str">
            <v>No</v>
          </cell>
        </row>
        <row r="52">
          <cell r="A52" t="str">
            <v>BSF_20</v>
          </cell>
          <cell r="B52" t="str">
            <v>Love Merseybank, BEE Merseybank</v>
          </cell>
          <cell r="C52" t="str">
            <v>Purchase of equipment for 9 days of social action and events, drawing support from local groups and community</v>
          </cell>
          <cell r="D52">
            <v>830.86</v>
          </cell>
          <cell r="E52">
            <v>44326</v>
          </cell>
          <cell r="F52">
            <v>44331</v>
          </cell>
          <cell r="G52">
            <v>44339</v>
          </cell>
          <cell r="H52">
            <v>1</v>
          </cell>
          <cell r="I52" t="str">
            <v>Eden Merseybank</v>
          </cell>
          <cell r="L52" t="str">
            <v>M21 7</v>
          </cell>
          <cell r="M52" t="str">
            <v>BSF</v>
          </cell>
          <cell r="N52" t="str">
            <v>Beautiful South Fund</v>
          </cell>
          <cell r="O52" t="str">
            <v>Chorlton Park</v>
          </cell>
          <cell r="P52" t="str">
            <v>Yes</v>
          </cell>
        </row>
        <row r="53">
          <cell r="A53" t="str">
            <v>BSF_21</v>
          </cell>
          <cell r="B53" t="str">
            <v>Grove Lane Community Garden</v>
          </cell>
          <cell r="C53" t="str">
            <v>Purchase of garden furniture and planters to use for events at Grove Lane Community Garden</v>
          </cell>
          <cell r="D53">
            <v>1349.95</v>
          </cell>
          <cell r="E53">
            <v>44406</v>
          </cell>
          <cell r="F53">
            <v>44409</v>
          </cell>
          <cell r="G53">
            <v>44500</v>
          </cell>
          <cell r="H53">
            <v>3</v>
          </cell>
          <cell r="I53" t="str">
            <v>Grove Lane Community Garden</v>
          </cell>
          <cell r="L53" t="str">
            <v>M20 6</v>
          </cell>
          <cell r="M53" t="str">
            <v>BSF</v>
          </cell>
          <cell r="N53" t="str">
            <v>Beautiful South Fund</v>
          </cell>
          <cell r="O53" t="str">
            <v>Didsbury East</v>
          </cell>
          <cell r="P53" t="str">
            <v>Yes</v>
          </cell>
        </row>
        <row r="54">
          <cell r="A54" t="str">
            <v>BSF_22</v>
          </cell>
          <cell r="B54" t="str">
            <v>Old Moat Crew</v>
          </cell>
          <cell r="C54" t="str">
            <v>To purchase a defibrillator for school premises that will be able to be used in the Old Moat Community</v>
          </cell>
          <cell r="D54">
            <v>750</v>
          </cell>
          <cell r="E54">
            <v>44406</v>
          </cell>
          <cell r="F54">
            <v>44440</v>
          </cell>
          <cell r="G54">
            <v>44561</v>
          </cell>
          <cell r="H54">
            <v>3</v>
          </cell>
          <cell r="I54" t="str">
            <v>Old Moat Primary School</v>
          </cell>
          <cell r="L54" t="str">
            <v>M20 3</v>
          </cell>
          <cell r="M54" t="str">
            <v>BSF</v>
          </cell>
          <cell r="N54" t="str">
            <v>Beautiful South Fund</v>
          </cell>
          <cell r="O54" t="str">
            <v>Withington</v>
          </cell>
          <cell r="P54" t="str">
            <v>Yes</v>
          </cell>
        </row>
        <row r="55">
          <cell r="A55" t="str">
            <v>BSF_23</v>
          </cell>
          <cell r="B55" t="str">
            <v>Merseyfest 2021</v>
          </cell>
          <cell r="C55" t="str">
            <v>Funding to support the third annual fun day and information sharing event on the Merseybank estate</v>
          </cell>
          <cell r="D55">
            <v>2500</v>
          </cell>
          <cell r="E55">
            <v>44406</v>
          </cell>
          <cell r="F55">
            <v>44409</v>
          </cell>
          <cell r="G55">
            <v>44439</v>
          </cell>
          <cell r="H55">
            <v>1</v>
          </cell>
          <cell r="I55" t="str">
            <v>Barlow Moor Community Association</v>
          </cell>
          <cell r="J55">
            <v>1142217</v>
          </cell>
          <cell r="L55" t="str">
            <v>M21 7</v>
          </cell>
          <cell r="M55" t="str">
            <v>BSF</v>
          </cell>
          <cell r="N55" t="str">
            <v>Beautiful South Fund</v>
          </cell>
          <cell r="O55" t="str">
            <v>Chorlton Park</v>
          </cell>
          <cell r="P55" t="str">
            <v>Yes</v>
          </cell>
        </row>
        <row r="56">
          <cell r="A56" t="str">
            <v>BSF_24</v>
          </cell>
          <cell r="B56" t="str">
            <v>School Uniform Donation Day</v>
          </cell>
          <cell r="C56" t="str">
            <v>To purchase school uniform items and plants to support the second annual school uniform donation day in Merseybank</v>
          </cell>
          <cell r="D56">
            <v>573.49</v>
          </cell>
          <cell r="E56">
            <v>44431</v>
          </cell>
          <cell r="F56">
            <v>44431</v>
          </cell>
          <cell r="G56">
            <v>44462</v>
          </cell>
          <cell r="H56">
            <v>1</v>
          </cell>
          <cell r="I56" t="str">
            <v>School Uniform Donation Day</v>
          </cell>
          <cell r="L56" t="str">
            <v>M21 7</v>
          </cell>
          <cell r="M56" t="str">
            <v>BSF</v>
          </cell>
          <cell r="N56" t="str">
            <v>Beautiful South Fund</v>
          </cell>
          <cell r="O56" t="str">
            <v>Chorlton Park</v>
          </cell>
          <cell r="P56" t="str">
            <v>Yes</v>
          </cell>
        </row>
        <row r="57">
          <cell r="A57" t="str">
            <v>BSF_25</v>
          </cell>
          <cell r="B57" t="str">
            <v>Mottram Street Party</v>
          </cell>
          <cell r="C57" t="str">
            <v>To support a street party event in Chorlton with the aim of increasing community connection</v>
          </cell>
          <cell r="D57">
            <v>246.48</v>
          </cell>
          <cell r="E57">
            <v>44448</v>
          </cell>
          <cell r="F57">
            <v>44450</v>
          </cell>
          <cell r="G57">
            <v>44456</v>
          </cell>
          <cell r="H57">
            <v>1</v>
          </cell>
          <cell r="I57" t="str">
            <v>Mottram Street Party</v>
          </cell>
          <cell r="L57" t="str">
            <v>M21 7</v>
          </cell>
          <cell r="M57" t="str">
            <v>BSF</v>
          </cell>
          <cell r="N57" t="str">
            <v>Beautiful South Fund</v>
          </cell>
          <cell r="O57" t="str">
            <v>Chorlton</v>
          </cell>
          <cell r="P57" t="str">
            <v>Yes</v>
          </cell>
        </row>
        <row r="58">
          <cell r="A58" t="str">
            <v>BSF_26</v>
          </cell>
          <cell r="B58" t="str">
            <v>Ladybarn social groups</v>
          </cell>
          <cell r="C58" t="str">
            <v>To increase the activities for our older people to prevent social isolation, mental and physical wellbeing.</v>
          </cell>
          <cell r="D58">
            <v>2500</v>
          </cell>
          <cell r="E58">
            <v>44470</v>
          </cell>
          <cell r="F58">
            <v>44470</v>
          </cell>
          <cell r="G58">
            <v>44651</v>
          </cell>
          <cell r="H58">
            <v>6</v>
          </cell>
          <cell r="I58" t="str">
            <v>Ladybarn Hub</v>
          </cell>
          <cell r="J58">
            <v>1179426</v>
          </cell>
          <cell r="L58" t="str">
            <v>M14 6</v>
          </cell>
          <cell r="M58" t="str">
            <v>BSF</v>
          </cell>
          <cell r="N58" t="str">
            <v>Beautiful South Fund</v>
          </cell>
          <cell r="O58" t="str">
            <v>Withington</v>
          </cell>
          <cell r="P58" t="str">
            <v>Yes</v>
          </cell>
        </row>
        <row r="59">
          <cell r="A59" t="str">
            <v>BSF_27</v>
          </cell>
          <cell r="B59" t="str">
            <v>Withington &amp; Old Moat Youth Project</v>
          </cell>
          <cell r="C59" t="str">
            <v xml:space="preserve">To support improved outcomes for children and young people aged 11 – 16 years by engaging young people in positive diversionary activity and issue-based work. </v>
          </cell>
          <cell r="D59">
            <v>2500</v>
          </cell>
          <cell r="E59">
            <v>44470</v>
          </cell>
          <cell r="F59">
            <v>44470</v>
          </cell>
          <cell r="G59">
            <v>44834</v>
          </cell>
          <cell r="H59">
            <v>12</v>
          </cell>
          <cell r="I59" t="str">
            <v>Old Moat and Withington TAN (Teams across the Neighbourhood)</v>
          </cell>
          <cell r="L59" t="str">
            <v>M20 1</v>
          </cell>
          <cell r="M59" t="str">
            <v>BSF</v>
          </cell>
          <cell r="N59" t="str">
            <v>Beautiful South Fund</v>
          </cell>
          <cell r="O59" t="str">
            <v>Withington</v>
          </cell>
          <cell r="P59" t="str">
            <v>Yes</v>
          </cell>
        </row>
        <row r="60">
          <cell r="A60" t="str">
            <v>BSF_28</v>
          </cell>
          <cell r="B60" t="str">
            <v>Merseybank Crafts</v>
          </cell>
          <cell r="C60" t="str">
            <v>To run craft sessions to reduce loneliness and isolation by bringing people together to try a range of crafts</v>
          </cell>
          <cell r="D60">
            <v>650</v>
          </cell>
          <cell r="E60">
            <v>44470</v>
          </cell>
          <cell r="F60">
            <v>44470</v>
          </cell>
          <cell r="G60">
            <v>44651</v>
          </cell>
          <cell r="H60">
            <v>6</v>
          </cell>
          <cell r="I60" t="str">
            <v>Merseybank Crafts</v>
          </cell>
          <cell r="L60" t="str">
            <v>M21 7</v>
          </cell>
          <cell r="M60" t="str">
            <v>BSF</v>
          </cell>
          <cell r="N60" t="str">
            <v>Beautiful South Fund</v>
          </cell>
          <cell r="O60" t="str">
            <v>Chorlton Park</v>
          </cell>
          <cell r="P60" t="str">
            <v>Yes</v>
          </cell>
        </row>
        <row r="61">
          <cell r="A61" t="str">
            <v>BSF_29</v>
          </cell>
          <cell r="B61" t="str">
            <v>Withington Walls</v>
          </cell>
          <cell r="C61" t="str">
            <v>Materials for a community street art project that aims to reinvigorate the area by commissioning and delivering quality street art to the shutters and walls in the village</v>
          </cell>
          <cell r="D61">
            <v>1420</v>
          </cell>
          <cell r="E61">
            <v>44494</v>
          </cell>
          <cell r="F61">
            <v>44494</v>
          </cell>
          <cell r="G61">
            <v>44525</v>
          </cell>
          <cell r="H61">
            <v>1</v>
          </cell>
          <cell r="I61" t="str">
            <v>Withington Walls</v>
          </cell>
          <cell r="L61" t="str">
            <v>M20 3</v>
          </cell>
          <cell r="M61" t="str">
            <v>BSF</v>
          </cell>
          <cell r="N61" t="str">
            <v>Beautiful South Fund</v>
          </cell>
          <cell r="O61" t="str">
            <v>Withington</v>
          </cell>
          <cell r="P61" t="str">
            <v>Yes</v>
          </cell>
        </row>
        <row r="62">
          <cell r="A62" t="str">
            <v>BSF_30</v>
          </cell>
          <cell r="B62" t="str">
            <v>BMCA Christmas Festivities</v>
          </cell>
          <cell r="C62" t="str">
            <v>To support Christmas Activities during December to engage the local community to reduce loneliness and build a more resilient and vibrant community</v>
          </cell>
          <cell r="D62">
            <v>1000</v>
          </cell>
          <cell r="E62">
            <v>44525</v>
          </cell>
          <cell r="F62">
            <v>44531</v>
          </cell>
          <cell r="G62">
            <v>44554</v>
          </cell>
          <cell r="H62">
            <v>1</v>
          </cell>
          <cell r="I62" t="str">
            <v>Barlow Moor Community Association</v>
          </cell>
          <cell r="J62">
            <v>1142217</v>
          </cell>
          <cell r="L62" t="str">
            <v>M21 7</v>
          </cell>
          <cell r="M62" t="str">
            <v>BSF</v>
          </cell>
          <cell r="N62" t="str">
            <v>Beautiful South Fund</v>
          </cell>
          <cell r="O62" t="str">
            <v>Chorlton Park</v>
          </cell>
          <cell r="P62" t="str">
            <v>Yes</v>
          </cell>
        </row>
        <row r="63">
          <cell r="A63" t="str">
            <v>BSF_32</v>
          </cell>
          <cell r="B63" t="str">
            <v>Southern Cemetery Nature Trail</v>
          </cell>
          <cell r="C63" t="str">
            <v>Materials to set up a nature trail for young children around the cemetery to encourage them to feel more comfortable in the grounds.</v>
          </cell>
          <cell r="D63">
            <v>1900</v>
          </cell>
          <cell r="E63">
            <v>44525</v>
          </cell>
          <cell r="F63">
            <v>44531</v>
          </cell>
          <cell r="G63">
            <v>44896</v>
          </cell>
          <cell r="H63">
            <v>12</v>
          </cell>
          <cell r="I63" t="str">
            <v>Friends of Southern Cemetery</v>
          </cell>
          <cell r="L63" t="str">
            <v>M21 7</v>
          </cell>
          <cell r="M63" t="str">
            <v>BSF</v>
          </cell>
          <cell r="N63" t="str">
            <v>Beautiful South Fund</v>
          </cell>
          <cell r="O63" t="str">
            <v>Chorlton Park</v>
          </cell>
          <cell r="P63" t="str">
            <v>Yes</v>
          </cell>
        </row>
        <row r="64">
          <cell r="A64" t="str">
            <v>BSF_33</v>
          </cell>
          <cell r="B64" t="str">
            <v>Withington Winter Wonderland</v>
          </cell>
          <cell r="C64" t="str">
            <v>Equipment and supplies for a grouips of neighbours to run a Christmas community day to bring people together</v>
          </cell>
          <cell r="D64">
            <v>900.38</v>
          </cell>
          <cell r="E64">
            <v>44525</v>
          </cell>
          <cell r="F64">
            <v>44531</v>
          </cell>
          <cell r="G64">
            <v>44554</v>
          </cell>
          <cell r="H64">
            <v>1</v>
          </cell>
          <cell r="I64" t="str">
            <v>Withington Winter Wonderland</v>
          </cell>
          <cell r="L64" t="str">
            <v>M20 3</v>
          </cell>
          <cell r="M64" t="str">
            <v>BSF</v>
          </cell>
          <cell r="N64" t="str">
            <v>Beautiful South Fund</v>
          </cell>
          <cell r="O64" t="str">
            <v>Withington</v>
          </cell>
          <cell r="P64" t="str">
            <v>Yes</v>
          </cell>
        </row>
        <row r="65">
          <cell r="A65" t="str">
            <v>BSF_35</v>
          </cell>
          <cell r="B65" t="str">
            <v xml:space="preserve">Thyme for Sharing </v>
          </cell>
          <cell r="C65" t="str">
            <v>Project to deliver four herb-growing and cookery sessions, bringing together Burnage East Quids In members and local residents.</v>
          </cell>
          <cell r="D65">
            <v>1760</v>
          </cell>
          <cell r="E65">
            <v>44580</v>
          </cell>
          <cell r="F65">
            <v>44593</v>
          </cell>
          <cell r="G65">
            <v>44773</v>
          </cell>
          <cell r="H65">
            <v>6</v>
          </cell>
          <cell r="I65" t="str">
            <v>Burnage East Quids In</v>
          </cell>
          <cell r="L65" t="str">
            <v>M19 1</v>
          </cell>
          <cell r="M65" t="str">
            <v>BSF</v>
          </cell>
          <cell r="N65" t="str">
            <v>Beautiful South Fund</v>
          </cell>
          <cell r="O65" t="str">
            <v>Burnage</v>
          </cell>
          <cell r="P65" t="str">
            <v>Yes</v>
          </cell>
        </row>
        <row r="66">
          <cell r="A66" t="str">
            <v>BSF_36</v>
          </cell>
          <cell r="B66" t="str">
            <v>Dance at Westcroft</v>
          </cell>
          <cell r="C66" t="str">
            <v>For a 15-week programme of weekly dance sessions at Westcroft Community Centre, using cultural dance to promote social connections, creativity and teamwork</v>
          </cell>
          <cell r="D66">
            <v>2170</v>
          </cell>
          <cell r="E66">
            <v>44580</v>
          </cell>
          <cell r="F66">
            <v>44682</v>
          </cell>
          <cell r="G66">
            <v>44804</v>
          </cell>
          <cell r="H66">
            <v>4</v>
          </cell>
          <cell r="I66" t="str">
            <v>Westcroft Community Centre</v>
          </cell>
          <cell r="J66">
            <v>1166535</v>
          </cell>
          <cell r="L66" t="str">
            <v>M20 6</v>
          </cell>
          <cell r="M66" t="str">
            <v>BSF</v>
          </cell>
          <cell r="N66" t="str">
            <v>Beautiful South Fund</v>
          </cell>
          <cell r="O66" t="str">
            <v>Burnage</v>
          </cell>
          <cell r="P66" t="str">
            <v>Yes</v>
          </cell>
        </row>
        <row r="67">
          <cell r="A67" t="str">
            <v>BSF_37</v>
          </cell>
          <cell r="B67" t="str">
            <v>Manchester Mothers' Mental Health Matters</v>
          </cell>
          <cell r="C67" t="str">
            <v>This project will support women with perinatal mental health challenges, and those at risk of developing them, through weekly 1.5 hour community support groups, facilitated by two specialist workers over 12 months.</v>
          </cell>
          <cell r="D67">
            <v>2496</v>
          </cell>
          <cell r="E67">
            <v>44627</v>
          </cell>
          <cell r="F67">
            <v>44652</v>
          </cell>
          <cell r="G67">
            <v>45016</v>
          </cell>
          <cell r="H67">
            <v>12</v>
          </cell>
          <cell r="I67" t="str">
            <v>Greater Manchester Doulas CIC</v>
          </cell>
          <cell r="K67">
            <v>11330869</v>
          </cell>
          <cell r="L67" t="str">
            <v>M14 7</v>
          </cell>
          <cell r="M67" t="str">
            <v>BSF</v>
          </cell>
          <cell r="N67" t="str">
            <v>Beautiful South Fund</v>
          </cell>
          <cell r="O67" t="str">
            <v>Manchester</v>
          </cell>
          <cell r="P67" t="str">
            <v>Yes</v>
          </cell>
        </row>
        <row r="68">
          <cell r="A68" t="str">
            <v>BSF_38</v>
          </cell>
          <cell r="B68" t="str">
            <v xml:space="preserve">Alston Gardens Platinum Jubilee Party </v>
          </cell>
          <cell r="C68" t="str">
            <v>Equipment and supplies for a street party for families in Burnage organised by six neighbours to celebrate the Queen's Platinum Jubilee.</v>
          </cell>
          <cell r="D68">
            <v>1450</v>
          </cell>
          <cell r="E68">
            <v>44627</v>
          </cell>
          <cell r="F68">
            <v>44652</v>
          </cell>
          <cell r="G68">
            <v>44717</v>
          </cell>
          <cell r="H68">
            <v>2</v>
          </cell>
          <cell r="I68" t="str">
            <v>Alston Gardens Platinum Jubliee Party</v>
          </cell>
          <cell r="L68" t="str">
            <v>M19 1</v>
          </cell>
          <cell r="M68" t="str">
            <v>BSF</v>
          </cell>
          <cell r="N68" t="str">
            <v>Beautiful South Fund</v>
          </cell>
          <cell r="O68" t="str">
            <v>Burnage</v>
          </cell>
          <cell r="P68" t="str">
            <v>Yes</v>
          </cell>
        </row>
        <row r="69">
          <cell r="A69" t="str">
            <v>LH_2021_01</v>
          </cell>
          <cell r="B69" t="str">
            <v>BMCA Learning Hub</v>
          </cell>
          <cell r="C69" t="str">
            <v>To offer employment support and training for local residents</v>
          </cell>
          <cell r="D69">
            <v>20000</v>
          </cell>
          <cell r="E69">
            <v>44292</v>
          </cell>
          <cell r="F69">
            <v>44292</v>
          </cell>
          <cell r="G69">
            <v>44656</v>
          </cell>
          <cell r="H69">
            <v>12</v>
          </cell>
          <cell r="I69" t="str">
            <v>Barlow Moor Community Association</v>
          </cell>
          <cell r="J69">
            <v>1142217</v>
          </cell>
          <cell r="L69" t="str">
            <v>M21 7</v>
          </cell>
          <cell r="M69" t="str">
            <v>LH</v>
          </cell>
          <cell r="N69" t="str">
            <v>Learning Hubs</v>
          </cell>
          <cell r="O69" t="str">
            <v>Chorlton Park</v>
          </cell>
          <cell r="P69" t="str">
            <v>No</v>
          </cell>
        </row>
        <row r="70">
          <cell r="A70" t="str">
            <v>LH_2021_02</v>
          </cell>
          <cell r="B70" t="str">
            <v>Old Moat Learning Hub</v>
          </cell>
          <cell r="C70" t="str">
            <v>To offer employment support and training for local residents</v>
          </cell>
          <cell r="D70">
            <v>20000</v>
          </cell>
          <cell r="E70">
            <v>44292</v>
          </cell>
          <cell r="F70">
            <v>44292</v>
          </cell>
          <cell r="G70">
            <v>44656</v>
          </cell>
          <cell r="H70">
            <v>12</v>
          </cell>
          <cell r="I70" t="str">
            <v>Community Minded Ltd</v>
          </cell>
          <cell r="K70">
            <v>7783735</v>
          </cell>
          <cell r="L70" t="str">
            <v>M20 1</v>
          </cell>
          <cell r="M70" t="str">
            <v>LH</v>
          </cell>
          <cell r="N70" t="str">
            <v>Learning Hubs</v>
          </cell>
          <cell r="O70" t="str">
            <v>Withington</v>
          </cell>
          <cell r="P70" t="str">
            <v>No</v>
          </cell>
        </row>
        <row r="71">
          <cell r="A71" t="str">
            <v>BSF_40</v>
          </cell>
          <cell r="B71" t="str">
            <v>Merseyfest 2022</v>
          </cell>
          <cell r="C71" t="str">
            <v>Annual event in Merseybank with food, music, entertainment and activities. This year's event incorporates a celebration of the Queen's Platinum Jublilee.</v>
          </cell>
          <cell r="D71">
            <v>2500</v>
          </cell>
          <cell r="E71">
            <v>44679</v>
          </cell>
          <cell r="F71">
            <v>44679</v>
          </cell>
          <cell r="G71">
            <v>44713</v>
          </cell>
          <cell r="H71">
            <v>1</v>
          </cell>
          <cell r="I71" t="str">
            <v>Barlow Moor Community Association</v>
          </cell>
          <cell r="J71">
            <v>1142217</v>
          </cell>
          <cell r="L71" t="str">
            <v>M21 7</v>
          </cell>
          <cell r="M71" t="str">
            <v>BSF</v>
          </cell>
          <cell r="N71" t="str">
            <v>Beautiful South Fund</v>
          </cell>
          <cell r="O71" t="str">
            <v>Chorlton Park</v>
          </cell>
          <cell r="P71" t="str">
            <v>Yes</v>
          </cell>
        </row>
        <row r="72">
          <cell r="A72" t="str">
            <v>BSF_41</v>
          </cell>
          <cell r="B72" t="str">
            <v xml:space="preserve">Teenage Engagement at Withington Baths </v>
          </cell>
          <cell r="C72" t="str">
            <v>To address anti-social behaviour, physical inactivity and mental health and wellbeing iin young people by engaging them in positive activity (boxing club).</v>
          </cell>
          <cell r="D72">
            <v>2250</v>
          </cell>
          <cell r="E72">
            <v>44679</v>
          </cell>
          <cell r="F72">
            <v>44805</v>
          </cell>
          <cell r="G72">
            <v>45169</v>
          </cell>
          <cell r="H72">
            <v>12</v>
          </cell>
          <cell r="I72" t="str">
            <v>Love Withington Baths</v>
          </cell>
          <cell r="K72">
            <v>9515855</v>
          </cell>
          <cell r="L72" t="str">
            <v>M20 3</v>
          </cell>
          <cell r="M72" t="str">
            <v>BSF</v>
          </cell>
          <cell r="N72" t="str">
            <v>Beautiful South Fund</v>
          </cell>
          <cell r="O72" t="str">
            <v>Withington</v>
          </cell>
          <cell r="P72" t="str">
            <v>Yes</v>
          </cell>
        </row>
        <row r="73">
          <cell r="A73" t="str">
            <v>BSF_42</v>
          </cell>
          <cell r="B73" t="str">
            <v>Merseybank Planters (Bee Merseybank)</v>
          </cell>
          <cell r="C73" t="str">
            <v xml:space="preserve">This project is to install 10 self watering lamp post planters as part of 2nd edition of Bee Merseybank neighbourly action festival (14-21 May). </v>
          </cell>
          <cell r="D73">
            <v>1636.45</v>
          </cell>
          <cell r="E73">
            <v>44679</v>
          </cell>
          <cell r="F73">
            <v>44695</v>
          </cell>
          <cell r="G73">
            <v>44702</v>
          </cell>
          <cell r="H73">
            <v>1</v>
          </cell>
          <cell r="I73" t="str">
            <v>Merseybank Green Group</v>
          </cell>
          <cell r="L73" t="str">
            <v>M21 7</v>
          </cell>
          <cell r="M73" t="str">
            <v>BSF</v>
          </cell>
          <cell r="N73" t="str">
            <v>Beautiful South Fund</v>
          </cell>
          <cell r="O73" t="str">
            <v>Chorlton Park</v>
          </cell>
          <cell r="P73" t="str">
            <v>Yes</v>
          </cell>
        </row>
        <row r="74">
          <cell r="A74" t="str">
            <v>BSF_44</v>
          </cell>
          <cell r="B74" t="str">
            <v>New wooden sculpture for Old Moat</v>
          </cell>
          <cell r="C74" t="str">
            <v xml:space="preserve">Funding to commission a new wooden sculpture for Old Moat Park. </v>
          </cell>
          <cell r="D74">
            <v>2500</v>
          </cell>
          <cell r="E74">
            <v>44728</v>
          </cell>
          <cell r="F74">
            <v>44728</v>
          </cell>
          <cell r="G74">
            <v>45092</v>
          </cell>
          <cell r="H74">
            <v>12</v>
          </cell>
          <cell r="I74" t="str">
            <v>Friends of Old Moat Park</v>
          </cell>
          <cell r="L74" t="str">
            <v>M20 3</v>
          </cell>
          <cell r="M74" t="str">
            <v>BSF</v>
          </cell>
          <cell r="N74" t="str">
            <v>Beautiful South Fund</v>
          </cell>
          <cell r="O74" t="str">
            <v>Withington</v>
          </cell>
          <cell r="P74" t="str">
            <v>Yes</v>
          </cell>
        </row>
        <row r="75">
          <cell r="A75" t="str">
            <v>BSF_45</v>
          </cell>
          <cell r="B75" t="str">
            <v>Alford Avenue Jubilee Community Celebration</v>
          </cell>
          <cell r="C75" t="str">
            <v xml:space="preserve">For a community event to celebrate the Queens Platinum Jubilee and bring neighbours together after many months of not being able to meet up. </v>
          </cell>
          <cell r="D75">
            <v>387.18</v>
          </cell>
          <cell r="E75">
            <v>44700</v>
          </cell>
          <cell r="F75">
            <v>44700</v>
          </cell>
          <cell r="G75">
            <v>44716</v>
          </cell>
          <cell r="H75">
            <v>1</v>
          </cell>
          <cell r="I75" t="str">
            <v>Alford Avenue Jubilee Community Celebration</v>
          </cell>
          <cell r="L75" t="str">
            <v>M20 1</v>
          </cell>
          <cell r="M75" t="str">
            <v>BSF</v>
          </cell>
          <cell r="N75" t="str">
            <v>Beautiful South Fund</v>
          </cell>
          <cell r="O75" t="str">
            <v>Withington</v>
          </cell>
          <cell r="P75" t="str">
            <v>Yes</v>
          </cell>
        </row>
        <row r="76">
          <cell r="A76" t="str">
            <v>BSF_47</v>
          </cell>
          <cell r="B76" t="str">
            <v>Ladybarn Community Fun Day</v>
          </cell>
          <cell r="C76" t="str">
            <v xml:space="preserve">For a community event to re-launch the Hub, promote volunteering opportunities and find out more about what local residents want. </v>
          </cell>
          <cell r="D76">
            <v>2500</v>
          </cell>
          <cell r="E76">
            <v>44728</v>
          </cell>
          <cell r="F76">
            <v>44728</v>
          </cell>
          <cell r="G76">
            <v>44804</v>
          </cell>
          <cell r="H76">
            <v>2</v>
          </cell>
          <cell r="I76" t="str">
            <v>Ladybarn Hub</v>
          </cell>
          <cell r="J76">
            <v>1179426</v>
          </cell>
          <cell r="L76" t="str">
            <v>M14 6</v>
          </cell>
          <cell r="M76" t="str">
            <v>BSF</v>
          </cell>
          <cell r="N76" t="str">
            <v>Beautiful South Fund</v>
          </cell>
          <cell r="O76" t="str">
            <v>Withington</v>
          </cell>
          <cell r="P76" t="str">
            <v>Yes</v>
          </cell>
        </row>
        <row r="77">
          <cell r="A77" t="str">
            <v>BSF_48</v>
          </cell>
          <cell r="B77" t="str">
            <v>Merseybank Community Garden</v>
          </cell>
          <cell r="C77" t="str">
            <v>To redevelop the area behind the Merseybank shops to create a community garden</v>
          </cell>
          <cell r="D77">
            <v>960</v>
          </cell>
          <cell r="E77">
            <v>44728</v>
          </cell>
          <cell r="F77">
            <v>44728</v>
          </cell>
          <cell r="G77">
            <v>44926</v>
          </cell>
          <cell r="H77">
            <v>6</v>
          </cell>
          <cell r="I77" t="str">
            <v>Merseybank Green Group</v>
          </cell>
          <cell r="L77" t="str">
            <v>M21 7</v>
          </cell>
          <cell r="M77" t="str">
            <v>BSF</v>
          </cell>
          <cell r="N77" t="str">
            <v>Beautiful South Fund</v>
          </cell>
          <cell r="O77" t="str">
            <v>Chorlton Park</v>
          </cell>
          <cell r="P77" t="str">
            <v>Yes</v>
          </cell>
        </row>
        <row r="78">
          <cell r="A78" t="str">
            <v>BSF_50</v>
          </cell>
          <cell r="B78" t="str">
            <v>Old Moat Kick About</v>
          </cell>
          <cell r="C78" t="str">
            <v>For weekly football coaching sessions with a qualified Football Coach and Youth Worker</v>
          </cell>
          <cell r="D78">
            <v>2447</v>
          </cell>
          <cell r="E78">
            <v>44770</v>
          </cell>
          <cell r="F78">
            <v>44835</v>
          </cell>
          <cell r="G78">
            <v>45199</v>
          </cell>
          <cell r="H78">
            <v>12</v>
          </cell>
          <cell r="I78" t="str">
            <v>Community Minded Ltd</v>
          </cell>
          <cell r="K78">
            <v>7783735</v>
          </cell>
          <cell r="L78" t="str">
            <v>M20 1</v>
          </cell>
          <cell r="M78" t="str">
            <v>BSF</v>
          </cell>
          <cell r="N78" t="str">
            <v>Beautiful South Fund</v>
          </cell>
          <cell r="O78" t="str">
            <v>Withington</v>
          </cell>
          <cell r="P78" t="str">
            <v>Yes</v>
          </cell>
        </row>
        <row r="79">
          <cell r="A79" t="str">
            <v>BSF_51</v>
          </cell>
          <cell r="B79" t="str">
            <v>School Uniform Support</v>
          </cell>
          <cell r="C79" t="str">
            <v xml:space="preserve">The aim is to help families through the cost of living crisis by providing low cost access to school uniforms. </v>
          </cell>
          <cell r="D79">
            <v>2000</v>
          </cell>
          <cell r="E79">
            <v>44770</v>
          </cell>
          <cell r="F79">
            <v>44774</v>
          </cell>
          <cell r="G79">
            <v>45138</v>
          </cell>
          <cell r="H79">
            <v>12</v>
          </cell>
          <cell r="I79" t="str">
            <v>Barlow Moor Community Association</v>
          </cell>
          <cell r="J79">
            <v>1142217</v>
          </cell>
          <cell r="L79" t="str">
            <v>M21 7</v>
          </cell>
          <cell r="M79" t="str">
            <v>BSF</v>
          </cell>
          <cell r="N79" t="str">
            <v>Beautiful South Fund</v>
          </cell>
          <cell r="O79" t="str">
            <v>Chorlton Park</v>
          </cell>
          <cell r="P79" t="str">
            <v>Yes</v>
          </cell>
        </row>
        <row r="80">
          <cell r="A80" t="str">
            <v>BSF_53</v>
          </cell>
          <cell r="B80" t="str">
            <v>Tea Laughter Craft</v>
          </cell>
          <cell r="C80" t="str">
            <v>For weekly craft sessions at a sheltered housing scheme.</v>
          </cell>
          <cell r="D80">
            <v>900</v>
          </cell>
          <cell r="E80">
            <v>44826</v>
          </cell>
          <cell r="F80">
            <v>44835</v>
          </cell>
          <cell r="G80">
            <v>45199</v>
          </cell>
          <cell r="H80">
            <v>12</v>
          </cell>
          <cell r="I80" t="str">
            <v>Tea Laughter Craft</v>
          </cell>
          <cell r="L80" t="str">
            <v>M19 1</v>
          </cell>
          <cell r="M80" t="str">
            <v>BSF</v>
          </cell>
          <cell r="N80" t="str">
            <v>Beautiful South Fund</v>
          </cell>
          <cell r="O80" t="str">
            <v>Chorlton</v>
          </cell>
          <cell r="P80" t="str">
            <v>Yes</v>
          </cell>
        </row>
        <row r="81">
          <cell r="A81" t="str">
            <v>BSF_56</v>
          </cell>
          <cell r="B81" t="str">
            <v>Thyme for Everyone</v>
          </cell>
          <cell r="C81" t="str">
            <v>Funding for community cooking project in Burnage.</v>
          </cell>
          <cell r="D81">
            <v>500</v>
          </cell>
          <cell r="E81">
            <v>44882</v>
          </cell>
          <cell r="F81">
            <v>44927</v>
          </cell>
          <cell r="G81">
            <v>45291</v>
          </cell>
          <cell r="H81">
            <v>12</v>
          </cell>
          <cell r="I81" t="str">
            <v>Thyme for Everyone</v>
          </cell>
          <cell r="L81" t="str">
            <v>M19 1</v>
          </cell>
          <cell r="M81" t="str">
            <v>BSF</v>
          </cell>
          <cell r="N81" t="str">
            <v>Beautiful South Fund</v>
          </cell>
          <cell r="O81" t="str">
            <v>Burnage</v>
          </cell>
          <cell r="P81" t="str">
            <v>Yes</v>
          </cell>
        </row>
        <row r="82">
          <cell r="A82" t="str">
            <v>BSF_59</v>
          </cell>
          <cell r="B82" t="str">
            <v>Grosvenor Gardens Improvement Project</v>
          </cell>
          <cell r="C82" t="str">
            <v xml:space="preserve">Funding to purchase a new greenhouse and make repairs to the summerhouse at a Southway residential home in Stalybridge. </v>
          </cell>
          <cell r="D82">
            <v>2475</v>
          </cell>
          <cell r="E82">
            <v>44882</v>
          </cell>
          <cell r="F82">
            <v>44986</v>
          </cell>
          <cell r="G82">
            <v>45230</v>
          </cell>
          <cell r="H82">
            <v>8</v>
          </cell>
          <cell r="I82" t="str">
            <v>Grosvenor Gardens Improvement Project</v>
          </cell>
          <cell r="L82" t="str">
            <v>SK15 2</v>
          </cell>
          <cell r="M82" t="str">
            <v>BSF</v>
          </cell>
          <cell r="N82" t="str">
            <v>Beautiful South Fund</v>
          </cell>
          <cell r="O82" t="str">
            <v>Tameside</v>
          </cell>
          <cell r="P82" t="str">
            <v>Yes</v>
          </cell>
        </row>
        <row r="83">
          <cell r="A83" t="str">
            <v>BSF_60</v>
          </cell>
          <cell r="B83" t="str">
            <v>Minehead Café Christmas Party</v>
          </cell>
          <cell r="C83" t="str">
            <v>For a Christmas event for local residents</v>
          </cell>
          <cell r="D83">
            <v>349.37</v>
          </cell>
          <cell r="E83">
            <v>44882</v>
          </cell>
          <cell r="F83">
            <v>44896</v>
          </cell>
          <cell r="G83">
            <v>44926</v>
          </cell>
          <cell r="H83">
            <v>1</v>
          </cell>
          <cell r="I83" t="str">
            <v>Minehead Café</v>
          </cell>
          <cell r="L83" t="str">
            <v>M20 1</v>
          </cell>
          <cell r="M83" t="str">
            <v>BSF</v>
          </cell>
          <cell r="N83" t="str">
            <v>Beautiful South Fund</v>
          </cell>
          <cell r="O83" t="str">
            <v>Withington</v>
          </cell>
          <cell r="P83" t="str">
            <v>Yes</v>
          </cell>
        </row>
        <row r="84">
          <cell r="A84" t="str">
            <v>BSF_62</v>
          </cell>
          <cell r="B84" t="str">
            <v>Holland Court Christmas Bash</v>
          </cell>
          <cell r="C84" t="str">
            <v>For a Christmas party for sheltered housing scheme residents</v>
          </cell>
          <cell r="D84">
            <v>330.53</v>
          </cell>
          <cell r="E84">
            <v>44882</v>
          </cell>
          <cell r="F84">
            <v>44896</v>
          </cell>
          <cell r="G84">
            <v>44896</v>
          </cell>
          <cell r="H84">
            <v>1</v>
          </cell>
          <cell r="I84" t="str">
            <v>Holland Court</v>
          </cell>
          <cell r="L84" t="str">
            <v>M21 8</v>
          </cell>
          <cell r="M84" t="str">
            <v>BSF</v>
          </cell>
          <cell r="N84" t="str">
            <v>Beautiful South Fund</v>
          </cell>
          <cell r="O84" t="str">
            <v>Chorlton</v>
          </cell>
          <cell r="P84" t="str">
            <v>Yes</v>
          </cell>
        </row>
        <row r="85">
          <cell r="A85" t="str">
            <v>BSF_65</v>
          </cell>
          <cell r="B85" t="str">
            <v>Fizz Club &amp; Friday Night Club</v>
          </cell>
          <cell r="C85" t="str">
            <v>To support two youth groups for SEND young people in Ladybarn</v>
          </cell>
          <cell r="D85">
            <v>1500</v>
          </cell>
          <cell r="E85">
            <v>44973</v>
          </cell>
          <cell r="F85">
            <v>44986</v>
          </cell>
          <cell r="G85">
            <v>45199</v>
          </cell>
          <cell r="H85">
            <v>6</v>
          </cell>
          <cell r="I85" t="str">
            <v>4CT Ltd</v>
          </cell>
          <cell r="J85">
            <v>1120417</v>
          </cell>
          <cell r="L85" t="str">
            <v>M11 3</v>
          </cell>
          <cell r="M85" t="str">
            <v>BSF</v>
          </cell>
          <cell r="N85" t="str">
            <v>Beautiful South Fund</v>
          </cell>
          <cell r="O85" t="str">
            <v>Withington</v>
          </cell>
          <cell r="P85" t="str">
            <v>Yes</v>
          </cell>
        </row>
        <row r="86">
          <cell r="A86" t="str">
            <v>BSF_66</v>
          </cell>
          <cell r="B86" t="str">
            <v>Groovies</v>
          </cell>
          <cell r="C86" t="str">
            <v>To run a craft group for the residents at Grove Lane sheltered housing scheme</v>
          </cell>
          <cell r="D86">
            <v>345.33</v>
          </cell>
          <cell r="E86">
            <v>44973</v>
          </cell>
          <cell r="F86">
            <v>44986</v>
          </cell>
          <cell r="G86">
            <v>45291</v>
          </cell>
          <cell r="H86">
            <v>9</v>
          </cell>
          <cell r="I86" t="str">
            <v>Groovies</v>
          </cell>
          <cell r="L86" t="str">
            <v>M20 6</v>
          </cell>
          <cell r="M86" t="str">
            <v>BSF</v>
          </cell>
          <cell r="N86" t="str">
            <v>Beautiful South Fund</v>
          </cell>
          <cell r="O86" t="str">
            <v>Didsbury East</v>
          </cell>
          <cell r="P86" t="str">
            <v>Yes</v>
          </cell>
        </row>
        <row r="87">
          <cell r="A87" t="str">
            <v>BSF_67</v>
          </cell>
          <cell r="B87" t="str">
            <v>Me and You Singing for wellbeing in the community</v>
          </cell>
          <cell r="C87" t="str">
            <v>For singing sessions for people aged 50+ to improve wellbeing</v>
          </cell>
          <cell r="D87">
            <v>966</v>
          </cell>
          <cell r="E87">
            <v>44973</v>
          </cell>
          <cell r="F87">
            <v>45017</v>
          </cell>
          <cell r="G87">
            <v>45107</v>
          </cell>
          <cell r="H87">
            <v>3</v>
          </cell>
          <cell r="I87" t="str">
            <v>You and Me Singing</v>
          </cell>
          <cell r="L87" t="str">
            <v>M19 1</v>
          </cell>
          <cell r="M87" t="str">
            <v>BSF</v>
          </cell>
          <cell r="N87" t="str">
            <v>Beautiful South Fund</v>
          </cell>
          <cell r="O87" t="str">
            <v>Burnage</v>
          </cell>
          <cell r="P87" t="str">
            <v>Yes</v>
          </cell>
        </row>
        <row r="88">
          <cell r="A88" t="str">
            <v>BSF_69</v>
          </cell>
          <cell r="B88" t="str">
            <v>Alston Gardens Coronation street party</v>
          </cell>
          <cell r="C88" t="str">
            <v>For a street party to celebrate the King's Coronation</v>
          </cell>
          <cell r="D88">
            <v>975</v>
          </cell>
          <cell r="E88">
            <v>45001</v>
          </cell>
          <cell r="F88">
            <v>45047</v>
          </cell>
          <cell r="G88">
            <v>45077</v>
          </cell>
          <cell r="H88">
            <v>1</v>
          </cell>
          <cell r="I88" t="str">
            <v>Alston Gardens Coronation Street Party</v>
          </cell>
          <cell r="L88" t="str">
            <v>M19 1</v>
          </cell>
          <cell r="M88" t="str">
            <v>BSF</v>
          </cell>
          <cell r="N88" t="str">
            <v>Beautiful South Fund</v>
          </cell>
          <cell r="O88" t="str">
            <v>Burnage</v>
          </cell>
          <cell r="P88" t="str">
            <v>Yes</v>
          </cell>
        </row>
        <row r="89">
          <cell r="A89" t="str">
            <v>BSF_70</v>
          </cell>
          <cell r="B89" t="str">
            <v>Old Moaties Coronation Party</v>
          </cell>
          <cell r="C89" t="str">
            <v>For a party to celebrate the King's Coronation</v>
          </cell>
          <cell r="D89">
            <v>200</v>
          </cell>
          <cell r="E89">
            <v>45001</v>
          </cell>
          <cell r="F89">
            <v>45047</v>
          </cell>
          <cell r="G89">
            <v>45077</v>
          </cell>
          <cell r="H89">
            <v>1</v>
          </cell>
          <cell r="I89" t="str">
            <v>Old Moaties</v>
          </cell>
          <cell r="L89" t="str">
            <v>M20 1</v>
          </cell>
          <cell r="M89" t="str">
            <v>BSF</v>
          </cell>
          <cell r="N89" t="str">
            <v>Beautiful South Fund</v>
          </cell>
          <cell r="O89" t="str">
            <v>Withington</v>
          </cell>
          <cell r="P89" t="str">
            <v>Yes</v>
          </cell>
        </row>
        <row r="90">
          <cell r="A90" t="str">
            <v>BSF_71</v>
          </cell>
          <cell r="B90" t="str">
            <v>BME Community Well-being</v>
          </cell>
          <cell r="C90" t="str">
            <v>For a project to promote mental well-being for the BME community</v>
          </cell>
          <cell r="D90">
            <v>604</v>
          </cell>
          <cell r="E90">
            <v>45001</v>
          </cell>
          <cell r="F90">
            <v>45017</v>
          </cell>
          <cell r="G90">
            <v>45107</v>
          </cell>
          <cell r="H90">
            <v>3</v>
          </cell>
          <cell r="I90" t="str">
            <v>Levenshulme Lovely Ladies</v>
          </cell>
          <cell r="L90" t="str">
            <v>M19 3</v>
          </cell>
          <cell r="M90" t="str">
            <v>BSF</v>
          </cell>
          <cell r="N90" t="str">
            <v>Beautiful South Fund</v>
          </cell>
          <cell r="O90" t="str">
            <v>Burnage</v>
          </cell>
          <cell r="P90" t="str">
            <v>Yes</v>
          </cell>
        </row>
        <row r="91">
          <cell r="A91" t="str">
            <v>BSF_73</v>
          </cell>
          <cell r="B91" t="str">
            <v>Merseyfest 2023</v>
          </cell>
          <cell r="C91" t="str">
            <v>Family event to bring people together for a community wide information and fun day</v>
          </cell>
          <cell r="D91">
            <v>1170</v>
          </cell>
          <cell r="E91">
            <v>45001</v>
          </cell>
          <cell r="F91">
            <v>45047</v>
          </cell>
          <cell r="G91">
            <v>45077</v>
          </cell>
          <cell r="H91">
            <v>1</v>
          </cell>
          <cell r="I91" t="str">
            <v>Barlow Moor Community Association</v>
          </cell>
          <cell r="J91">
            <v>1142217</v>
          </cell>
          <cell r="L91" t="str">
            <v>M21 7</v>
          </cell>
          <cell r="M91" t="str">
            <v>BSF</v>
          </cell>
          <cell r="N91" t="str">
            <v>Beautiful South Fund</v>
          </cell>
          <cell r="O91" t="str">
            <v>Chorlton Park</v>
          </cell>
          <cell r="P91" t="str">
            <v>Yes</v>
          </cell>
        </row>
        <row r="92">
          <cell r="A92" t="str">
            <v>BSF_75</v>
          </cell>
          <cell r="B92" t="str">
            <v>Dahlia House Coronation Party</v>
          </cell>
          <cell r="C92" t="str">
            <v>For a party to celebrate the King's Coronation</v>
          </cell>
          <cell r="D92">
            <v>1000</v>
          </cell>
          <cell r="E92">
            <v>45034</v>
          </cell>
          <cell r="F92">
            <v>45047</v>
          </cell>
          <cell r="G92">
            <v>45077</v>
          </cell>
          <cell r="H92">
            <v>1</v>
          </cell>
          <cell r="I92" t="str">
            <v>Dahlia House</v>
          </cell>
          <cell r="L92" t="str">
            <v>M19 1</v>
          </cell>
          <cell r="M92" t="str">
            <v>BSF</v>
          </cell>
          <cell r="N92" t="str">
            <v>Beautiful South Fund</v>
          </cell>
          <cell r="O92" t="str">
            <v>Burnage</v>
          </cell>
          <cell r="P92" t="str">
            <v>Yes</v>
          </cell>
        </row>
        <row r="93">
          <cell r="A93" t="str">
            <v>BSF_76</v>
          </cell>
          <cell r="B93" t="str">
            <v>Let's celebrate the Coronation with BMCA!</v>
          </cell>
          <cell r="C93" t="str">
            <v>For a party to celebrate the King's Coronation</v>
          </cell>
          <cell r="D93">
            <v>500</v>
          </cell>
          <cell r="E93">
            <v>45034</v>
          </cell>
          <cell r="F93">
            <v>45047</v>
          </cell>
          <cell r="G93">
            <v>45077</v>
          </cell>
          <cell r="H93">
            <v>1</v>
          </cell>
          <cell r="I93" t="str">
            <v>Barlow Moor Community Association</v>
          </cell>
          <cell r="J93">
            <v>1142217</v>
          </cell>
          <cell r="L93" t="str">
            <v>M21 7</v>
          </cell>
          <cell r="M93" t="str">
            <v>BSF</v>
          </cell>
          <cell r="N93" t="str">
            <v>Beautiful South Fund</v>
          </cell>
          <cell r="O93" t="str">
            <v>Chorlton Park</v>
          </cell>
          <cell r="P93" t="str">
            <v>Yes</v>
          </cell>
        </row>
        <row r="94">
          <cell r="A94" t="str">
            <v>BSF_77</v>
          </cell>
          <cell r="B94" t="str">
            <v>Expanding Chorlton Scouts to Hough End</v>
          </cell>
          <cell r="C94" t="str">
            <v>Towards the cost of essential works at a new building to expand the Chorlton Scouts to Chorlton Park.</v>
          </cell>
          <cell r="D94">
            <v>2500</v>
          </cell>
          <cell r="E94">
            <v>45057</v>
          </cell>
          <cell r="F94">
            <v>45078</v>
          </cell>
          <cell r="G94">
            <v>45291</v>
          </cell>
          <cell r="H94">
            <v>7</v>
          </cell>
          <cell r="I94" t="str">
            <v>123rd Manchester Scouts</v>
          </cell>
          <cell r="J94">
            <v>1189078</v>
          </cell>
          <cell r="L94" t="str">
            <v>M21 0</v>
          </cell>
          <cell r="M94" t="str">
            <v>BSF</v>
          </cell>
          <cell r="N94" t="str">
            <v>Beautiful South Fund</v>
          </cell>
          <cell r="O94" t="str">
            <v>Chorlton Park</v>
          </cell>
          <cell r="P94" t="str">
            <v>Yes</v>
          </cell>
        </row>
        <row r="95">
          <cell r="A95" t="str">
            <v>BSF_78</v>
          </cell>
          <cell r="B95" t="str">
            <v>Long Live the King</v>
          </cell>
          <cell r="C95" t="str">
            <v>For a party to celebrate the King's Coronation</v>
          </cell>
          <cell r="D95">
            <v>870</v>
          </cell>
          <cell r="E95">
            <v>45034</v>
          </cell>
          <cell r="F95">
            <v>45047</v>
          </cell>
          <cell r="G95">
            <v>45077</v>
          </cell>
          <cell r="H95">
            <v>1</v>
          </cell>
          <cell r="I95" t="str">
            <v xml:space="preserve">Burnage Good Neighbours </v>
          </cell>
          <cell r="J95">
            <v>1145943</v>
          </cell>
          <cell r="L95" t="str">
            <v>M19 1</v>
          </cell>
          <cell r="M95" t="str">
            <v>BSF</v>
          </cell>
          <cell r="N95" t="str">
            <v>Beautiful South Fund</v>
          </cell>
          <cell r="O95" t="str">
            <v>Burnage</v>
          </cell>
          <cell r="P95" t="str">
            <v>Yes</v>
          </cell>
        </row>
        <row r="96">
          <cell r="A96" t="str">
            <v>BSF_79</v>
          </cell>
          <cell r="B96" t="str">
            <v>Minehead Court Coronation Party</v>
          </cell>
          <cell r="C96" t="str">
            <v>For a party to celebrate the King's Coronation</v>
          </cell>
          <cell r="D96">
            <v>325.22000000000003</v>
          </cell>
          <cell r="E96">
            <v>45034</v>
          </cell>
          <cell r="F96">
            <v>45047</v>
          </cell>
          <cell r="G96">
            <v>45077</v>
          </cell>
          <cell r="H96">
            <v>1</v>
          </cell>
          <cell r="I96" t="str">
            <v>Minehead Court Card Group</v>
          </cell>
          <cell r="L96" t="str">
            <v>M20 1</v>
          </cell>
          <cell r="M96" t="str">
            <v>BSF</v>
          </cell>
          <cell r="N96" t="str">
            <v>Beautiful South Fund</v>
          </cell>
          <cell r="O96" t="str">
            <v>Withington</v>
          </cell>
          <cell r="P96" t="str">
            <v>Yes</v>
          </cell>
        </row>
        <row r="97">
          <cell r="A97" t="str">
            <v>BSF_80</v>
          </cell>
          <cell r="B97" t="str">
            <v>Burnage in Bloom</v>
          </cell>
          <cell r="C97" t="str">
            <v xml:space="preserve">To plant up four tubs on Burnage Lane to make Burnage look greener, prettier and more welcoming. </v>
          </cell>
          <cell r="D97">
            <v>120</v>
          </cell>
          <cell r="E97">
            <v>45057</v>
          </cell>
          <cell r="F97">
            <v>45078</v>
          </cell>
          <cell r="G97">
            <v>45230</v>
          </cell>
          <cell r="H97">
            <v>5</v>
          </cell>
          <cell r="I97" t="str">
            <v>Burnage in Bloom</v>
          </cell>
          <cell r="L97" t="str">
            <v>M19 1</v>
          </cell>
          <cell r="M97" t="str">
            <v>BSF</v>
          </cell>
          <cell r="N97" t="str">
            <v>Beautiful South Fund</v>
          </cell>
          <cell r="O97" t="str">
            <v>Burnage</v>
          </cell>
          <cell r="P97" t="str">
            <v>Yes</v>
          </cell>
        </row>
        <row r="98">
          <cell r="A98" t="str">
            <v>BSF_81</v>
          </cell>
          <cell r="B98" t="str">
            <v>Know your place? Old Moat Local History</v>
          </cell>
          <cell r="C98" t="str">
            <v>Project to collect and curate stories, artifacts and memories about the Old Moat Estate's first 100 years</v>
          </cell>
          <cell r="D98">
            <v>590</v>
          </cell>
          <cell r="E98">
            <v>45057</v>
          </cell>
          <cell r="F98">
            <v>45170</v>
          </cell>
          <cell r="G98">
            <v>45351</v>
          </cell>
          <cell r="H98">
            <v>6</v>
          </cell>
          <cell r="I98" t="str">
            <v xml:space="preserve">Old Moat History Project </v>
          </cell>
          <cell r="L98" t="str">
            <v>WA14 4</v>
          </cell>
          <cell r="M98" t="str">
            <v>BSF</v>
          </cell>
          <cell r="N98" t="str">
            <v>Beautiful South Fund</v>
          </cell>
          <cell r="O98" t="str">
            <v>Withington</v>
          </cell>
          <cell r="P98" t="str">
            <v>Yes</v>
          </cell>
        </row>
        <row r="99">
          <cell r="A99" t="str">
            <v>BSF_83</v>
          </cell>
          <cell r="B99" t="str">
            <v>From Trash to Treasure</v>
          </cell>
          <cell r="C99" t="str">
            <v xml:space="preserve">Neighbourhood gardening event to brighten up a street in Chorlton Park. </v>
          </cell>
          <cell r="D99">
            <v>403</v>
          </cell>
          <cell r="E99">
            <v>45084</v>
          </cell>
          <cell r="F99">
            <v>45078</v>
          </cell>
          <cell r="G99">
            <v>45107</v>
          </cell>
          <cell r="H99">
            <v>1</v>
          </cell>
          <cell r="I99" t="str">
            <v>From Trash to Treasure</v>
          </cell>
          <cell r="L99" t="str">
            <v>M21 7</v>
          </cell>
          <cell r="M99" t="str">
            <v>BSF</v>
          </cell>
          <cell r="N99" t="str">
            <v>Beautiful South Fund</v>
          </cell>
          <cell r="O99" t="str">
            <v>Chorlton Park</v>
          </cell>
          <cell r="P99" t="str">
            <v>Yes</v>
          </cell>
        </row>
        <row r="100">
          <cell r="A100" t="str">
            <v>BSF_84</v>
          </cell>
          <cell r="B100" t="str">
            <v>Wishaw Wonders</v>
          </cell>
          <cell r="C100" t="str">
            <v xml:space="preserve">Neighbourhood gardening event to brighten up a street in Chorlton Park. </v>
          </cell>
          <cell r="D100">
            <v>535</v>
          </cell>
          <cell r="E100">
            <v>45084</v>
          </cell>
          <cell r="F100">
            <v>45078</v>
          </cell>
          <cell r="G100">
            <v>45107</v>
          </cell>
          <cell r="H100">
            <v>1</v>
          </cell>
          <cell r="I100" t="str">
            <v>Wishaw Wonders</v>
          </cell>
          <cell r="L100" t="str">
            <v>M21 7</v>
          </cell>
          <cell r="M100" t="str">
            <v>BSF</v>
          </cell>
          <cell r="N100" t="str">
            <v>Beautiful South Fund</v>
          </cell>
          <cell r="O100" t="str">
            <v>Chorlton Park</v>
          </cell>
          <cell r="P100" t="str">
            <v>Yes</v>
          </cell>
        </row>
        <row r="101">
          <cell r="A101" t="str">
            <v>BSF_85</v>
          </cell>
          <cell r="B101" t="str">
            <v>Artlee at Westcroft</v>
          </cell>
          <cell r="C101" t="str">
            <v xml:space="preserve">To run an art project to bring people together and build confidence and skills. </v>
          </cell>
          <cell r="D101">
            <v>1528</v>
          </cell>
          <cell r="E101">
            <v>45113</v>
          </cell>
          <cell r="F101">
            <v>45139</v>
          </cell>
          <cell r="G101">
            <v>45291</v>
          </cell>
          <cell r="H101">
            <v>5</v>
          </cell>
          <cell r="I101" t="str">
            <v>Westcroft Community Centre</v>
          </cell>
          <cell r="J101">
            <v>1166535</v>
          </cell>
          <cell r="L101" t="str">
            <v>M20 6</v>
          </cell>
          <cell r="M101" t="str">
            <v>BSF</v>
          </cell>
          <cell r="N101" t="str">
            <v>Beautiful South Fund</v>
          </cell>
          <cell r="O101" t="str">
            <v>Burnage</v>
          </cell>
          <cell r="P101" t="str">
            <v>Yes</v>
          </cell>
        </row>
        <row r="102">
          <cell r="A102" t="str">
            <v>BSF_87</v>
          </cell>
          <cell r="B102" t="str">
            <v>Dahlia House Day Trips</v>
          </cell>
          <cell r="C102" t="str">
            <v xml:space="preserve">Two day trips to bring people of different ages and cultures together, giving them the chance to talk and share their experiences. </v>
          </cell>
          <cell r="D102">
            <v>1300</v>
          </cell>
          <cell r="E102">
            <v>45113</v>
          </cell>
          <cell r="F102">
            <v>45170</v>
          </cell>
          <cell r="G102">
            <v>45291</v>
          </cell>
          <cell r="H102">
            <v>4</v>
          </cell>
          <cell r="I102" t="str">
            <v>Dahlia House</v>
          </cell>
          <cell r="L102" t="str">
            <v>M19 1</v>
          </cell>
          <cell r="M102" t="str">
            <v>BSF</v>
          </cell>
          <cell r="N102" t="str">
            <v>Beautiful South Fund</v>
          </cell>
          <cell r="O102" t="str">
            <v>Burnage</v>
          </cell>
          <cell r="P102" t="str">
            <v>Yes</v>
          </cell>
        </row>
        <row r="103">
          <cell r="A103" t="str">
            <v>BSF_88</v>
          </cell>
          <cell r="B103" t="str">
            <v>Eid al-Adha at Dahlia Café</v>
          </cell>
          <cell r="C103" t="str">
            <v>Eid al-Adha party at Dahlia Cafe to bring people from different faiths and cultures and of all ages together</v>
          </cell>
          <cell r="D103">
            <v>700</v>
          </cell>
          <cell r="E103">
            <v>45099</v>
          </cell>
          <cell r="F103">
            <v>45108</v>
          </cell>
          <cell r="G103">
            <v>45138</v>
          </cell>
          <cell r="H103">
            <v>1</v>
          </cell>
          <cell r="I103" t="str">
            <v>SofraMCR CIC</v>
          </cell>
          <cell r="K103">
            <v>14604457</v>
          </cell>
          <cell r="L103" t="str">
            <v>M21 7</v>
          </cell>
          <cell r="M103" t="str">
            <v>BSF</v>
          </cell>
          <cell r="N103" t="str">
            <v>Beautiful South Fund</v>
          </cell>
          <cell r="O103" t="str">
            <v>Burnage</v>
          </cell>
          <cell r="P103" t="str">
            <v>Yes</v>
          </cell>
        </row>
        <row r="104">
          <cell r="A104" t="str">
            <v>BSF_89</v>
          </cell>
          <cell r="B104" t="str">
            <v>Recycled Teenagers Gorton Mill House events</v>
          </cell>
          <cell r="C104" t="str">
            <v>To run a series of social evenings and day trips for Gorton Mill House With Care scheme residents.</v>
          </cell>
          <cell r="D104">
            <v>780</v>
          </cell>
          <cell r="E104">
            <v>45113</v>
          </cell>
          <cell r="F104">
            <v>45139</v>
          </cell>
          <cell r="G104">
            <v>45230</v>
          </cell>
          <cell r="H104">
            <v>3</v>
          </cell>
          <cell r="I104" t="str">
            <v>Recycled Teeangers</v>
          </cell>
          <cell r="L104" t="str">
            <v>M18 8</v>
          </cell>
          <cell r="M104" t="str">
            <v>BSF</v>
          </cell>
          <cell r="N104" t="str">
            <v>Beautiful South Fund</v>
          </cell>
          <cell r="O104" t="str">
            <v>Gorton and Abbey Hey</v>
          </cell>
          <cell r="P104" t="str">
            <v>Yes</v>
          </cell>
        </row>
        <row r="105">
          <cell r="A105" t="str">
            <v>BSF_90</v>
          </cell>
          <cell r="B105" t="str">
            <v>Letters to Heaven</v>
          </cell>
          <cell r="C105" t="str">
            <v>To install a 'Letters to Heaven' postbox in Southern Cemetery where children can post a message or drawing to someone they have lost.</v>
          </cell>
          <cell r="D105">
            <v>300</v>
          </cell>
          <cell r="E105">
            <v>45113</v>
          </cell>
          <cell r="F105">
            <v>45139</v>
          </cell>
          <cell r="G105">
            <v>45230</v>
          </cell>
          <cell r="H105">
            <v>3</v>
          </cell>
          <cell r="I105" t="str">
            <v>Friends of Southern Cemetery</v>
          </cell>
          <cell r="L105" t="str">
            <v>M21 9</v>
          </cell>
          <cell r="M105" t="str">
            <v>BSF</v>
          </cell>
          <cell r="N105" t="str">
            <v>Beautiful South Fund</v>
          </cell>
          <cell r="O105" t="str">
            <v>Chorlton Park</v>
          </cell>
          <cell r="P105" t="str">
            <v>Yes</v>
          </cell>
        </row>
        <row r="106">
          <cell r="A106" t="str">
            <v>BSF_91</v>
          </cell>
          <cell r="B106" t="str">
            <v>Merseybank Crafts and Two's Company</v>
          </cell>
          <cell r="C106" t="str">
            <v>For combined craft and Two's Company sessions at the Pop-Up Shop on Merseybank</v>
          </cell>
          <cell r="D106">
            <v>454</v>
          </cell>
          <cell r="E106">
            <v>45113</v>
          </cell>
          <cell r="F106">
            <v>45139</v>
          </cell>
          <cell r="G106">
            <v>45504</v>
          </cell>
          <cell r="H106">
            <v>12</v>
          </cell>
          <cell r="I106" t="str">
            <v>Merseybank Crafts</v>
          </cell>
          <cell r="L106" t="str">
            <v>M21 7</v>
          </cell>
          <cell r="M106" t="str">
            <v>BSF</v>
          </cell>
          <cell r="N106" t="str">
            <v>Beautiful South Fund</v>
          </cell>
          <cell r="O106" t="str">
            <v>Chorlton Park</v>
          </cell>
          <cell r="P106" t="str">
            <v>Yes</v>
          </cell>
        </row>
        <row r="107">
          <cell r="A107" t="str">
            <v>BSF_92</v>
          </cell>
          <cell r="B107" t="str">
            <v>School Uniform Donation Days 2023</v>
          </cell>
          <cell r="C107" t="str">
            <v>To support three School Uniform Donation Days 2023 for families in Merseybank.</v>
          </cell>
          <cell r="D107">
            <v>380</v>
          </cell>
          <cell r="E107">
            <v>45113</v>
          </cell>
          <cell r="F107">
            <v>45139</v>
          </cell>
          <cell r="G107">
            <v>45199</v>
          </cell>
          <cell r="H107">
            <v>2</v>
          </cell>
          <cell r="I107" t="str">
            <v>Merseybank Garden Group</v>
          </cell>
          <cell r="L107" t="str">
            <v>M21 7</v>
          </cell>
          <cell r="M107" t="str">
            <v>BSF</v>
          </cell>
          <cell r="N107" t="str">
            <v>Beautiful South Fund</v>
          </cell>
          <cell r="O107" t="str">
            <v>Chorlton Park</v>
          </cell>
          <cell r="P107" t="str">
            <v>Yes</v>
          </cell>
        </row>
        <row r="108">
          <cell r="A108" t="str">
            <v>BSF_93</v>
          </cell>
          <cell r="B108" t="str">
            <v>Grove Lane Days Out</v>
          </cell>
          <cell r="C108" t="str">
            <v xml:space="preserve">For day trips for Grove Lane housing scheme residents to enable people who are not confident to travel to places on their own to enjoy days out as a group. </v>
          </cell>
          <cell r="D108">
            <v>600</v>
          </cell>
          <cell r="E108">
            <v>45113</v>
          </cell>
          <cell r="F108">
            <v>45139</v>
          </cell>
          <cell r="G108">
            <v>45199</v>
          </cell>
          <cell r="H108">
            <v>2</v>
          </cell>
          <cell r="I108" t="str">
            <v>Grove Lane Days Out</v>
          </cell>
          <cell r="L108" t="str">
            <v>M20 6</v>
          </cell>
          <cell r="M108" t="str">
            <v>BSF</v>
          </cell>
          <cell r="N108" t="str">
            <v>Beautiful South Fund</v>
          </cell>
          <cell r="O108" t="str">
            <v>Didsbury East</v>
          </cell>
          <cell r="P108" t="str">
            <v>Yes</v>
          </cell>
        </row>
        <row r="109">
          <cell r="A109" t="str">
            <v>BSF_94</v>
          </cell>
          <cell r="B109" t="str">
            <v>Fresh Air Fun in your 'hood</v>
          </cell>
          <cell r="C109" t="str">
            <v>Project to introduce the benefits of nature connection to urban kids, and show local families how enjoyable the great outdoors can be.</v>
          </cell>
          <cell r="D109">
            <v>1000</v>
          </cell>
          <cell r="E109">
            <v>45169</v>
          </cell>
          <cell r="F109">
            <v>45170</v>
          </cell>
          <cell r="G109">
            <v>45535</v>
          </cell>
          <cell r="H109">
            <v>12</v>
          </cell>
          <cell r="I109" t="str">
            <v>The Conker Crew Collective CIC</v>
          </cell>
          <cell r="K109">
            <v>14637314</v>
          </cell>
          <cell r="L109" t="str">
            <v>M21 7</v>
          </cell>
          <cell r="M109" t="str">
            <v>BSF</v>
          </cell>
          <cell r="N109" t="str">
            <v>Beautiful South Fund</v>
          </cell>
          <cell r="O109" t="str">
            <v>Chorlton</v>
          </cell>
          <cell r="P109" t="str">
            <v>Yes</v>
          </cell>
        </row>
        <row r="110">
          <cell r="A110" t="str">
            <v>BSF_95</v>
          </cell>
          <cell r="B110" t="str">
            <v>Community Minded Christmas Vouchers</v>
          </cell>
          <cell r="C110" t="str">
            <v>To support families in the Old Moat, Withington, Fallowfield, and Burnage areas who are struggling with the cost of living over the Christmas period</v>
          </cell>
          <cell r="D110">
            <v>500</v>
          </cell>
          <cell r="E110">
            <v>45169</v>
          </cell>
          <cell r="F110">
            <v>45261</v>
          </cell>
          <cell r="G110">
            <v>45322</v>
          </cell>
          <cell r="H110">
            <v>2</v>
          </cell>
          <cell r="I110" t="str">
            <v>Community Minded CIC</v>
          </cell>
          <cell r="K110">
            <v>7783735</v>
          </cell>
          <cell r="L110" t="str">
            <v>M20 1</v>
          </cell>
          <cell r="M110" t="str">
            <v>BSF</v>
          </cell>
          <cell r="N110" t="str">
            <v>Beautiful South Fund</v>
          </cell>
          <cell r="O110" t="str">
            <v>Withington</v>
          </cell>
          <cell r="P110" t="str">
            <v>Yes</v>
          </cell>
        </row>
        <row r="111">
          <cell r="A111" t="str">
            <v>BSF_96</v>
          </cell>
          <cell r="B111" t="str">
            <v>Withington Pride</v>
          </cell>
          <cell r="C111" t="str">
            <v>To support the first Withington Pride event</v>
          </cell>
          <cell r="D111">
            <v>975</v>
          </cell>
          <cell r="E111">
            <v>45138</v>
          </cell>
          <cell r="F111">
            <v>45170</v>
          </cell>
          <cell r="G111">
            <v>45199</v>
          </cell>
          <cell r="H111">
            <v>1</v>
          </cell>
          <cell r="I111" t="str">
            <v>Withington Pride</v>
          </cell>
          <cell r="L111" t="str">
            <v>M20 3</v>
          </cell>
          <cell r="M111" t="str">
            <v>BSF</v>
          </cell>
          <cell r="N111" t="str">
            <v>Beautiful South Fund</v>
          </cell>
          <cell r="O111" t="str">
            <v>Withington</v>
          </cell>
          <cell r="P111" t="str">
            <v>Yes</v>
          </cell>
        </row>
        <row r="112">
          <cell r="A112" t="str">
            <v>BSF_98</v>
          </cell>
          <cell r="B112" t="str">
            <v xml:space="preserve">Fizz Club &amp; Friday Night Club (events) </v>
          </cell>
          <cell r="C112" t="str">
            <v>Funding for Halloween and Christmas events for the Fizz Club and Friday Night club for young people with SEND.</v>
          </cell>
          <cell r="D112">
            <v>500</v>
          </cell>
          <cell r="E112">
            <v>45169</v>
          </cell>
          <cell r="F112">
            <v>45200</v>
          </cell>
          <cell r="G112">
            <v>45291</v>
          </cell>
          <cell r="H112">
            <v>3</v>
          </cell>
          <cell r="I112" t="str">
            <v>4CT Ltd</v>
          </cell>
          <cell r="J112">
            <v>1120417</v>
          </cell>
          <cell r="L112" t="str">
            <v>M11 3</v>
          </cell>
          <cell r="M112" t="str">
            <v>BSF</v>
          </cell>
          <cell r="N112" t="str">
            <v>Beautiful South Fund</v>
          </cell>
          <cell r="O112" t="str">
            <v>Withington</v>
          </cell>
          <cell r="P112" t="str">
            <v>Yes</v>
          </cell>
        </row>
        <row r="113">
          <cell r="A113" t="str">
            <v>BSF_99</v>
          </cell>
          <cell r="B113" t="str">
            <v>Family Blackpool Trip &amp; Lights</v>
          </cell>
          <cell r="C113" t="str">
            <v xml:space="preserve">To take Burnage East Quds In members to Blackpool for the day and to see the Lights. </v>
          </cell>
          <cell r="D113">
            <v>900</v>
          </cell>
          <cell r="E113">
            <v>45169</v>
          </cell>
          <cell r="F113">
            <v>45200</v>
          </cell>
          <cell r="G113">
            <v>45230</v>
          </cell>
          <cell r="H113">
            <v>1</v>
          </cell>
          <cell r="I113" t="str">
            <v>Burnage East Quids In</v>
          </cell>
          <cell r="L113" t="str">
            <v>M19 1</v>
          </cell>
          <cell r="M113" t="str">
            <v>BSF</v>
          </cell>
          <cell r="N113" t="str">
            <v>Beautiful South Fund</v>
          </cell>
          <cell r="O113" t="str">
            <v>Burnage</v>
          </cell>
          <cell r="P113" t="str">
            <v>Yes</v>
          </cell>
        </row>
        <row r="114">
          <cell r="A114" t="str">
            <v>BSF_100</v>
          </cell>
          <cell r="B114" t="str">
            <v>Master Craft Class Initiative</v>
          </cell>
          <cell r="C114" t="str">
            <v>Weekly craft group aimed at promoting mental well being within the Southway community.</v>
          </cell>
          <cell r="D114">
            <v>450</v>
          </cell>
          <cell r="E114">
            <v>45250</v>
          </cell>
          <cell r="F114">
            <v>45261</v>
          </cell>
          <cell r="G114">
            <v>45382</v>
          </cell>
          <cell r="H114">
            <v>4</v>
          </cell>
          <cell r="I114" t="str">
            <v>Happy Wednesdays</v>
          </cell>
          <cell r="L114" t="str">
            <v>M20 1</v>
          </cell>
          <cell r="M114" t="str">
            <v>BSF</v>
          </cell>
          <cell r="N114" t="str">
            <v>Beautiful South Fund</v>
          </cell>
          <cell r="O114" t="str">
            <v>Withington</v>
          </cell>
          <cell r="P114" t="str">
            <v>Yes</v>
          </cell>
        </row>
        <row r="115">
          <cell r="A115" t="str">
            <v>BSF_101</v>
          </cell>
          <cell r="B115" t="str">
            <v>Southway Swap Shop</v>
          </cell>
          <cell r="C115" t="str">
            <v>For a swap shop for Southway tenants to come together and exchange games, gifts and toys in the weeks before Christmas</v>
          </cell>
          <cell r="D115">
            <v>795.17</v>
          </cell>
          <cell r="E115">
            <v>45208</v>
          </cell>
          <cell r="F115">
            <v>45231</v>
          </cell>
          <cell r="G115">
            <v>45260</v>
          </cell>
          <cell r="H115">
            <v>1</v>
          </cell>
          <cell r="I115" t="str">
            <v>Swap Shop</v>
          </cell>
          <cell r="L115" t="str">
            <v>M20 1</v>
          </cell>
          <cell r="M115" t="str">
            <v>BSF</v>
          </cell>
          <cell r="N115" t="str">
            <v>Beautiful South Fund</v>
          </cell>
          <cell r="O115" t="str">
            <v>Manchester</v>
          </cell>
          <cell r="P115" t="str">
            <v>Yes</v>
          </cell>
        </row>
        <row r="116">
          <cell r="A116" t="str">
            <v>BSF_102</v>
          </cell>
          <cell r="B116" t="str">
            <v xml:space="preserve">BMCA COL Partnership - Winter Provision </v>
          </cell>
          <cell r="C116" t="str">
            <v>For a programme of winter support to help families through the more difficult and costly months</v>
          </cell>
          <cell r="D116">
            <v>1000</v>
          </cell>
          <cell r="E116">
            <v>45208</v>
          </cell>
          <cell r="F116">
            <v>45231</v>
          </cell>
          <cell r="G116">
            <v>45322</v>
          </cell>
          <cell r="H116">
            <v>3</v>
          </cell>
          <cell r="I116" t="str">
            <v>Barlow Moor Community Association</v>
          </cell>
          <cell r="J116">
            <v>1142217</v>
          </cell>
          <cell r="L116" t="str">
            <v>M21 7</v>
          </cell>
          <cell r="M116" t="str">
            <v>BSF</v>
          </cell>
          <cell r="N116" t="str">
            <v>Beautiful South Fund</v>
          </cell>
          <cell r="O116" t="str">
            <v>Chorlton Park</v>
          </cell>
          <cell r="P116" t="str">
            <v>Yes</v>
          </cell>
        </row>
        <row r="117">
          <cell r="A117" t="str">
            <v>BSF_103</v>
          </cell>
          <cell r="B117" t="str">
            <v>Minehead Court Christmas Event</v>
          </cell>
          <cell r="C117" t="str">
            <v>For a Christmas Party to bring together members of the community to socialise and encourage greater community cohesion</v>
          </cell>
          <cell r="D117">
            <v>370</v>
          </cell>
          <cell r="E117">
            <v>45250</v>
          </cell>
          <cell r="F117">
            <v>45261</v>
          </cell>
          <cell r="G117">
            <v>45291</v>
          </cell>
          <cell r="H117">
            <v>1</v>
          </cell>
          <cell r="I117" t="str">
            <v>Minehead Café</v>
          </cell>
          <cell r="L117" t="str">
            <v>M20 1</v>
          </cell>
          <cell r="M117" t="str">
            <v>BSF</v>
          </cell>
          <cell r="N117" t="str">
            <v>Beautiful South Fund</v>
          </cell>
          <cell r="O117" t="str">
            <v>Withington</v>
          </cell>
          <cell r="P117" t="str">
            <v>Yes</v>
          </cell>
        </row>
        <row r="118">
          <cell r="A118" t="str">
            <v>BSF_105</v>
          </cell>
          <cell r="B118" t="str">
            <v>Holland Court Christmas Bash 2023</v>
          </cell>
          <cell r="C118" t="str">
            <v xml:space="preserve">For a Christmas get together for Holland Court residents to bring people together and to lift people's spirits. </v>
          </cell>
          <cell r="D118">
            <v>315</v>
          </cell>
          <cell r="E118">
            <v>45250</v>
          </cell>
          <cell r="F118">
            <v>45261</v>
          </cell>
          <cell r="G118">
            <v>45291</v>
          </cell>
          <cell r="H118">
            <v>1</v>
          </cell>
          <cell r="I118" t="str">
            <v>Holland Court</v>
          </cell>
          <cell r="L118" t="str">
            <v>M21 8</v>
          </cell>
          <cell r="M118" t="str">
            <v>BSF</v>
          </cell>
          <cell r="N118" t="str">
            <v>Beautiful South Fund</v>
          </cell>
          <cell r="O118" t="str">
            <v>Chorlton</v>
          </cell>
          <cell r="P118" t="str">
            <v>Yes</v>
          </cell>
        </row>
        <row r="119">
          <cell r="A119" t="str">
            <v>BSF_106</v>
          </cell>
          <cell r="B119" t="str">
            <v>Merseybank Christmas event</v>
          </cell>
          <cell r="C119" t="str">
            <v>For a Christmas event to bring people together and to raise funds for local groups</v>
          </cell>
          <cell r="D119">
            <v>352</v>
          </cell>
          <cell r="E119">
            <v>45250</v>
          </cell>
          <cell r="F119">
            <v>45261</v>
          </cell>
          <cell r="G119">
            <v>45291</v>
          </cell>
          <cell r="H119">
            <v>1</v>
          </cell>
          <cell r="I119" t="str">
            <v>Merseybank Garden Group</v>
          </cell>
          <cell r="L119" t="str">
            <v>M21 7</v>
          </cell>
          <cell r="M119" t="str">
            <v>BSF</v>
          </cell>
          <cell r="N119" t="str">
            <v>Beautiful South Fund</v>
          </cell>
          <cell r="O119" t="str">
            <v>Chorlton Park</v>
          </cell>
          <cell r="P119" t="str">
            <v>Yes</v>
          </cell>
        </row>
        <row r="120">
          <cell r="A120" t="str">
            <v>BSF_107</v>
          </cell>
          <cell r="B120" t="str">
            <v>Parent Support Group</v>
          </cell>
          <cell r="C120" t="str">
            <v>For weekly support group to bring together young parents to socialise and support one another through trying times</v>
          </cell>
          <cell r="D120">
            <v>860</v>
          </cell>
          <cell r="E120">
            <v>45250</v>
          </cell>
          <cell r="F120">
            <v>45292</v>
          </cell>
          <cell r="G120">
            <v>45473</v>
          </cell>
          <cell r="H120">
            <v>6</v>
          </cell>
          <cell r="I120" t="str">
            <v>Old Moat Parent Support Group</v>
          </cell>
          <cell r="L120" t="str">
            <v>M20 1</v>
          </cell>
          <cell r="M120" t="str">
            <v>BSF</v>
          </cell>
          <cell r="N120" t="str">
            <v>Beautiful South Fund</v>
          </cell>
          <cell r="O120" t="str">
            <v>Withington</v>
          </cell>
          <cell r="P120" t="str">
            <v>Yes</v>
          </cell>
        </row>
        <row r="121">
          <cell r="A121" t="str">
            <v>BSF_109</v>
          </cell>
          <cell r="B121" t="str">
            <v>A Very Perry Christmas</v>
          </cell>
          <cell r="C121" t="str">
            <v>To support an annual Santa drive around local communities in south Manchester</v>
          </cell>
          <cell r="D121">
            <v>296.95</v>
          </cell>
          <cell r="E121">
            <v>45260</v>
          </cell>
          <cell r="F121">
            <v>45261</v>
          </cell>
          <cell r="G121">
            <v>45291</v>
          </cell>
          <cell r="H121">
            <v>1</v>
          </cell>
          <cell r="I121" t="str">
            <v>Perry's Pantry Foodbank</v>
          </cell>
          <cell r="J121">
            <v>1194705</v>
          </cell>
          <cell r="L121" t="str">
            <v>M21 7</v>
          </cell>
          <cell r="M121" t="str">
            <v>BSF</v>
          </cell>
          <cell r="N121" t="str">
            <v>Beautiful South Fund</v>
          </cell>
          <cell r="O121" t="str">
            <v>Manchester</v>
          </cell>
          <cell r="P121" t="str">
            <v>Yes</v>
          </cell>
        </row>
        <row r="122">
          <cell r="A122" t="str">
            <v>LH_2022_01</v>
          </cell>
          <cell r="B122" t="str">
            <v>BMCA Learning Hub</v>
          </cell>
          <cell r="C122" t="str">
            <v>To offer employment support and training for local residents</v>
          </cell>
          <cell r="D122">
            <v>20000</v>
          </cell>
          <cell r="E122">
            <v>44657</v>
          </cell>
          <cell r="F122">
            <v>44657</v>
          </cell>
          <cell r="G122">
            <v>45021</v>
          </cell>
          <cell r="H122">
            <v>12</v>
          </cell>
          <cell r="I122" t="str">
            <v>Barlow Moor Community Association</v>
          </cell>
          <cell r="J122">
            <v>1142217</v>
          </cell>
          <cell r="L122" t="str">
            <v>M21 7</v>
          </cell>
          <cell r="M122" t="str">
            <v>LH</v>
          </cell>
          <cell r="N122" t="str">
            <v>Learning Hubs</v>
          </cell>
          <cell r="O122" t="str">
            <v>Chorlton Park</v>
          </cell>
          <cell r="P122" t="str">
            <v>No</v>
          </cell>
        </row>
        <row r="123">
          <cell r="A123" t="str">
            <v>LH_2022_02</v>
          </cell>
          <cell r="B123" t="str">
            <v>Old Moat Learning Hub</v>
          </cell>
          <cell r="C123" t="str">
            <v>To offer employment support and training for local residents</v>
          </cell>
          <cell r="D123">
            <v>20000</v>
          </cell>
          <cell r="E123">
            <v>44657</v>
          </cell>
          <cell r="F123">
            <v>44657</v>
          </cell>
          <cell r="G123">
            <v>45021</v>
          </cell>
          <cell r="H123">
            <v>12</v>
          </cell>
          <cell r="I123" t="str">
            <v>Community Minded Ltd</v>
          </cell>
          <cell r="K123">
            <v>7783735</v>
          </cell>
          <cell r="L123" t="str">
            <v>M20 1</v>
          </cell>
          <cell r="M123" t="str">
            <v>LH</v>
          </cell>
          <cell r="N123" t="str">
            <v>Learning Hubs</v>
          </cell>
          <cell r="O123" t="str">
            <v>Withington</v>
          </cell>
          <cell r="P123" t="str">
            <v>No</v>
          </cell>
        </row>
        <row r="124">
          <cell r="A124" t="str">
            <v>LH_2023_01</v>
          </cell>
          <cell r="B124" t="str">
            <v>BMCA Learning Hub</v>
          </cell>
          <cell r="C124" t="str">
            <v>To offer employment support and training for local residents</v>
          </cell>
          <cell r="D124">
            <v>20000</v>
          </cell>
          <cell r="E124">
            <v>45022</v>
          </cell>
          <cell r="F124">
            <v>45022</v>
          </cell>
          <cell r="G124">
            <v>45387</v>
          </cell>
          <cell r="H124">
            <v>12</v>
          </cell>
          <cell r="I124" t="str">
            <v>Barlow Moor Community Association</v>
          </cell>
          <cell r="J124">
            <v>1142217</v>
          </cell>
          <cell r="L124" t="str">
            <v>M21 7</v>
          </cell>
          <cell r="M124" t="str">
            <v>LH</v>
          </cell>
          <cell r="N124" t="str">
            <v>Learning Hubs</v>
          </cell>
          <cell r="O124" t="str">
            <v>Chorlton Park</v>
          </cell>
          <cell r="P124" t="str">
            <v>No</v>
          </cell>
        </row>
        <row r="125">
          <cell r="A125" t="str">
            <v>LH_2023_02</v>
          </cell>
          <cell r="B125" t="str">
            <v>Old Moat Learning Hub</v>
          </cell>
          <cell r="C125" t="str">
            <v>To offer employment support and training for local residents</v>
          </cell>
          <cell r="D125">
            <v>20000</v>
          </cell>
          <cell r="E125">
            <v>45022</v>
          </cell>
          <cell r="F125">
            <v>45022</v>
          </cell>
          <cell r="G125">
            <v>45387</v>
          </cell>
          <cell r="H125">
            <v>12</v>
          </cell>
          <cell r="I125" t="str">
            <v>Community Minded Ltd</v>
          </cell>
          <cell r="K125">
            <v>7783735</v>
          </cell>
          <cell r="L125" t="str">
            <v>M20 1</v>
          </cell>
          <cell r="M125" t="str">
            <v>LH</v>
          </cell>
          <cell r="N125" t="str">
            <v>Learning Hubs</v>
          </cell>
          <cell r="O125" t="str">
            <v>Withington</v>
          </cell>
          <cell r="P125" t="str">
            <v>No</v>
          </cell>
        </row>
        <row r="126">
          <cell r="A126" t="str">
            <v>AF_2021_01</v>
          </cell>
          <cell r="B126" t="str">
            <v>Minehead Court</v>
          </cell>
          <cell r="C126" t="str">
            <v>Development of an age friendly art group and a card making group at  Minehead Court</v>
          </cell>
          <cell r="D126">
            <v>300</v>
          </cell>
          <cell r="E126">
            <v>44292</v>
          </cell>
          <cell r="F126">
            <v>44292</v>
          </cell>
          <cell r="G126">
            <v>44656</v>
          </cell>
          <cell r="H126">
            <v>12</v>
          </cell>
          <cell r="I126" t="str">
            <v>Minehead Court</v>
          </cell>
          <cell r="L126" t="str">
            <v>M20 1</v>
          </cell>
          <cell r="M126" t="str">
            <v>AF</v>
          </cell>
          <cell r="N126" t="str">
            <v>Age Friendly</v>
          </cell>
          <cell r="O126" t="str">
            <v>Withington</v>
          </cell>
          <cell r="P126" t="str">
            <v>No</v>
          </cell>
        </row>
        <row r="127">
          <cell r="A127" t="str">
            <v>AF_2021_02</v>
          </cell>
          <cell r="B127" t="str">
            <v>Men in Sheds</v>
          </cell>
          <cell r="C127" t="str">
            <v>Emergency First Aid Training for 5 Trustees</v>
          </cell>
          <cell r="D127">
            <v>474</v>
          </cell>
          <cell r="E127">
            <v>44292</v>
          </cell>
          <cell r="F127">
            <v>44292</v>
          </cell>
          <cell r="G127">
            <v>44656</v>
          </cell>
          <cell r="H127">
            <v>12</v>
          </cell>
          <cell r="I127" t="str">
            <v>South Manchester Men in Sheds</v>
          </cell>
          <cell r="J127">
            <v>1174275</v>
          </cell>
          <cell r="L127" t="str">
            <v>M21 7</v>
          </cell>
          <cell r="M127" t="str">
            <v>AF</v>
          </cell>
          <cell r="N127" t="str">
            <v>Age Friendly</v>
          </cell>
          <cell r="O127" t="str">
            <v>Chorlton Park</v>
          </cell>
          <cell r="P127" t="str">
            <v>No</v>
          </cell>
        </row>
        <row r="128">
          <cell r="A128" t="str">
            <v>AF_2021_03</v>
          </cell>
          <cell r="B128" t="str">
            <v>Men in Sheds</v>
          </cell>
          <cell r="C128" t="str">
            <v>Contribution to running costs</v>
          </cell>
          <cell r="D128">
            <v>571.25</v>
          </cell>
          <cell r="E128">
            <v>44292</v>
          </cell>
          <cell r="F128">
            <v>44292</v>
          </cell>
          <cell r="G128">
            <v>44656</v>
          </cell>
          <cell r="H128">
            <v>12</v>
          </cell>
          <cell r="I128" t="str">
            <v>South Manchester Men in Sheds</v>
          </cell>
          <cell r="J128">
            <v>1174275</v>
          </cell>
          <cell r="L128" t="str">
            <v>M21 7</v>
          </cell>
          <cell r="M128" t="str">
            <v>AF</v>
          </cell>
          <cell r="N128" t="str">
            <v>Age Friendly</v>
          </cell>
          <cell r="O128" t="str">
            <v>Chorlton Park</v>
          </cell>
          <cell r="P128" t="str">
            <v>No</v>
          </cell>
        </row>
        <row r="129">
          <cell r="A129" t="str">
            <v>AF_2021_04</v>
          </cell>
          <cell r="B129" t="str">
            <v xml:space="preserve">Winter Bags – Chorlton, Didsbury and Burnage </v>
          </cell>
          <cell r="C129" t="str">
            <v>Contribution to age friendly winter warmth information campaign bags distributed via good neighbour groups and district nurses</v>
          </cell>
          <cell r="D129">
            <v>1000</v>
          </cell>
          <cell r="E129">
            <v>44440</v>
          </cell>
          <cell r="F129">
            <v>44470</v>
          </cell>
          <cell r="G129">
            <v>44651</v>
          </cell>
          <cell r="H129">
            <v>6</v>
          </cell>
          <cell r="I129" t="str">
            <v>Barlow Moor Community Association</v>
          </cell>
          <cell r="J129">
            <v>1142217</v>
          </cell>
          <cell r="L129" t="str">
            <v>M21 7</v>
          </cell>
          <cell r="M129" t="str">
            <v>AF</v>
          </cell>
          <cell r="N129" t="str">
            <v>Age Friendly</v>
          </cell>
          <cell r="O129" t="str">
            <v>Burnage</v>
          </cell>
          <cell r="P129" t="str">
            <v>No</v>
          </cell>
        </row>
        <row r="130">
          <cell r="A130" t="str">
            <v>AF_2021_05</v>
          </cell>
          <cell r="B130" t="str">
            <v>Winter Bags – Withington, Old Moat and Ladybarn</v>
          </cell>
          <cell r="C130" t="str">
            <v>Contribution to age friendly winter warmth information campaign bags distributed via good neighbour groups and district nurses</v>
          </cell>
          <cell r="D130">
            <v>750</v>
          </cell>
          <cell r="E130">
            <v>44440</v>
          </cell>
          <cell r="F130">
            <v>44470</v>
          </cell>
          <cell r="G130">
            <v>44651</v>
          </cell>
          <cell r="H130">
            <v>6</v>
          </cell>
          <cell r="I130" t="str">
            <v>Withington Assist</v>
          </cell>
          <cell r="J130">
            <v>1062675</v>
          </cell>
          <cell r="L130" t="str">
            <v>M20 4</v>
          </cell>
          <cell r="M130" t="str">
            <v>AF</v>
          </cell>
          <cell r="N130" t="str">
            <v>Age Friendly</v>
          </cell>
          <cell r="O130" t="str">
            <v>Withington</v>
          </cell>
          <cell r="P130" t="str">
            <v>No</v>
          </cell>
        </row>
      </sheetData>
      <sheetData sheetId="1">
        <row r="2">
          <cell r="B2" t="str">
            <v>360G-SouthwayHousing-</v>
          </cell>
        </row>
        <row r="3">
          <cell r="B3" t="str">
            <v>GBP</v>
          </cell>
        </row>
        <row r="4">
          <cell r="B4" t="str">
            <v>360G-SouthwayHousing-</v>
          </cell>
        </row>
        <row r="5">
          <cell r="B5" t="str">
            <v>GB-COH-IP30348R</v>
          </cell>
        </row>
        <row r="6">
          <cell r="B6" t="str">
            <v>Southway Housing Trust</v>
          </cell>
        </row>
        <row r="7">
          <cell r="B7">
            <v>45358</v>
          </cell>
        </row>
        <row r="8">
          <cell r="B8" t="str">
            <v>https://www.southwayhousing.co.uk</v>
          </cell>
        </row>
        <row r="11">
          <cell r="A11" t="str">
            <v>Beneficiary Location:Name</v>
          </cell>
          <cell r="B11" t="str">
            <v>Beneficiary Location:Geographic Code</v>
          </cell>
          <cell r="C11" t="str">
            <v>Beneficiary Location:Geographic Code Type</v>
          </cell>
        </row>
        <row r="12">
          <cell r="A12" t="str">
            <v>Didsbury East</v>
          </cell>
          <cell r="B12" t="str">
            <v>E05011362</v>
          </cell>
          <cell r="C12" t="str">
            <v>WD</v>
          </cell>
        </row>
        <row r="13">
          <cell r="A13" t="str">
            <v>Burnage</v>
          </cell>
          <cell r="B13" t="str">
            <v>E05011354</v>
          </cell>
          <cell r="C13" t="str">
            <v>WD</v>
          </cell>
        </row>
        <row r="14">
          <cell r="A14" t="str">
            <v>Chorlton Park</v>
          </cell>
          <cell r="B14" t="str">
            <v>E05011358</v>
          </cell>
          <cell r="C14" t="str">
            <v>WD</v>
          </cell>
        </row>
        <row r="15">
          <cell r="A15" t="str">
            <v>Withington</v>
          </cell>
          <cell r="B15" t="str">
            <v>E05011380</v>
          </cell>
          <cell r="C15" t="str">
            <v>WD</v>
          </cell>
        </row>
        <row r="16">
          <cell r="A16" t="str">
            <v>Chorlton</v>
          </cell>
          <cell r="B16" t="str">
            <v>E05011357</v>
          </cell>
          <cell r="C16" t="str">
            <v>WD</v>
          </cell>
        </row>
        <row r="17">
          <cell r="A17" t="str">
            <v>Didsbury West</v>
          </cell>
          <cell r="B17" t="str">
            <v>E05011363</v>
          </cell>
          <cell r="C17" t="str">
            <v>WD</v>
          </cell>
        </row>
        <row r="18">
          <cell r="A18" t="str">
            <v>Gorton and Abbey Hey</v>
          </cell>
          <cell r="B18" t="str">
            <v>E05011365</v>
          </cell>
          <cell r="C18" t="str">
            <v>WD</v>
          </cell>
        </row>
        <row r="19">
          <cell r="A19" t="str">
            <v>Manchester</v>
          </cell>
          <cell r="B19" t="str">
            <v>E08000003</v>
          </cell>
          <cell r="C19" t="str">
            <v>MD</v>
          </cell>
        </row>
        <row r="20">
          <cell r="A20" t="str">
            <v>Tameside</v>
          </cell>
          <cell r="B20" t="str">
            <v>E08000008</v>
          </cell>
          <cell r="C20" t="str">
            <v>MD</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E68BB-3905-457E-9B83-CF72DBAC9FD3}">
  <dimension ref="A1:X128"/>
  <sheetViews>
    <sheetView tabSelected="1" workbookViewId="0">
      <selection activeCell="B4" sqref="B4"/>
    </sheetView>
  </sheetViews>
  <sheetFormatPr defaultRowHeight="15.5" x14ac:dyDescent="0.35"/>
  <cols>
    <col min="1" max="1" width="26.23046875" customWidth="1"/>
    <col min="2" max="2" width="28.84375" style="15" customWidth="1"/>
    <col min="3" max="3" width="38.69140625" customWidth="1"/>
    <col min="9" max="9" width="11.4609375" customWidth="1"/>
    <col min="10" max="10" width="10.53515625" customWidth="1"/>
    <col min="15" max="15" width="10.765625" customWidth="1"/>
    <col min="22" max="22" width="7.84375" customWidth="1"/>
    <col min="23" max="23" width="15.69140625" customWidth="1"/>
    <col min="24" max="24" width="28.3046875" customWidth="1"/>
  </cols>
  <sheetData>
    <row r="1" spans="1:24" s="15" customFormat="1" ht="58" x14ac:dyDescent="0.35">
      <c r="A1" s="1" t="s">
        <v>0</v>
      </c>
      <c r="B1" s="1" t="s">
        <v>1</v>
      </c>
      <c r="C1" s="1" t="s">
        <v>2</v>
      </c>
      <c r="D1" s="1" t="s">
        <v>3</v>
      </c>
      <c r="E1" s="8" t="s">
        <v>4</v>
      </c>
      <c r="F1" s="9" t="s">
        <v>5</v>
      </c>
      <c r="G1" s="10" t="s">
        <v>6</v>
      </c>
      <c r="H1" s="10" t="s">
        <v>7</v>
      </c>
      <c r="I1" s="10" t="s">
        <v>8</v>
      </c>
      <c r="J1" s="1" t="s">
        <v>9</v>
      </c>
      <c r="K1" s="1" t="s">
        <v>10</v>
      </c>
      <c r="L1" s="11" t="s">
        <v>11</v>
      </c>
      <c r="M1" s="11" t="s">
        <v>12</v>
      </c>
      <c r="N1" s="12" t="s">
        <v>13</v>
      </c>
      <c r="O1" s="1" t="s">
        <v>14</v>
      </c>
      <c r="P1" s="1" t="s">
        <v>15</v>
      </c>
      <c r="Q1" s="13" t="s">
        <v>16</v>
      </c>
      <c r="R1" s="12" t="s">
        <v>17</v>
      </c>
      <c r="S1" s="11" t="s">
        <v>18</v>
      </c>
      <c r="T1" s="11" t="s">
        <v>19</v>
      </c>
      <c r="U1" s="11" t="s">
        <v>20</v>
      </c>
      <c r="V1" s="11" t="s">
        <v>21</v>
      </c>
      <c r="W1" s="14" t="s">
        <v>22</v>
      </c>
      <c r="X1" s="11" t="s">
        <v>23</v>
      </c>
    </row>
    <row r="2" spans="1:24" ht="19.5" customHeight="1" x14ac:dyDescent="0.35">
      <c r="A2" s="2" t="str">
        <f>IF('[1]#source_data'!A4="","",CONCATENATE('[1]#fixed_data'!$B$2&amp;'[1]#source_data'!A4))</f>
        <v>360G-SouthwayHousing-BSF_001</v>
      </c>
      <c r="B2" s="4" t="str">
        <f>IF('[1]#source_data'!A4="","",IF('[1]#source_data'!B4="","",'[1]#source_data'!B4))</f>
        <v>East Didsbury Gazebos</v>
      </c>
      <c r="C2" s="4" t="str">
        <f>IF('[1]#source_data'!A4="","",IF('[1]#source_data'!C4="","",'[1]#source_data'!C4))</f>
        <v>Purchase of gazebos for a community garden party</v>
      </c>
      <c r="D2" s="2" t="str">
        <f>IF('[1]#source_data'!A4="","",'[1]#fixed_data'!$B$3)</f>
        <v>GBP</v>
      </c>
      <c r="E2" s="5">
        <f>IF('[1]#source_data'!A4="","",IF('[1]#source_data'!D4="","",'[1]#source_data'!D4))</f>
        <v>388</v>
      </c>
      <c r="F2" s="6">
        <f>IF('[1]#source_data'!A4="","",IF('[1]#source_data'!E4="","",'[1]#source_data'!E4))</f>
        <v>43563</v>
      </c>
      <c r="G2" s="6">
        <f>IF('[1]#source_data'!A4="","",IF('[1]#source_data'!F4="","",'[1]#source_data'!F4))</f>
        <v>43563</v>
      </c>
      <c r="H2" s="6">
        <f>IF('[1]#source_data'!A4="","",IF('[1]#source_data'!G4="","",'[1]#source_data'!G4))</f>
        <v>43667</v>
      </c>
      <c r="I2" s="3">
        <f>IF('[1]#source_data'!A4="","",IF('[1]#source_data'!H4="","",'[1]#source_data'!H4))</f>
        <v>3</v>
      </c>
      <c r="J2" s="2" t="str">
        <f>IF('[1]#source_data'!A4="","",IF(AND(L2="",M2=""),'[1]#fixed_data'!$B$4&amp;SUBSTITUTE(K2," ","-"),IF(L2="","GB-COH-"&amp;M2,IF(LEFT(L2,2)="SC","GB-SC-"&amp;L2,IF(AND(LEFT(L2,1)="1",LEN(L2)=6),"GB-NIC-"&amp;L2,"GB-CHC-"&amp;L2)))))</f>
        <v>360G-SouthwayHousing-East-Didsbury-Community-Group</v>
      </c>
      <c r="K2" s="3" t="str">
        <f>IF('[1]#source_data'!A4="","",IF('[1]#source_data'!I4="","",'[1]#source_data'!I4))</f>
        <v>East Didsbury Community Group</v>
      </c>
      <c r="L2" s="2" t="str">
        <f>IF('[1]#source_data'!A4="","",IF(ISBLANK('[1]#source_data'!J4),"",'[1]#source_data'!J4))</f>
        <v/>
      </c>
      <c r="M2" s="2" t="str">
        <f>IF('[1]#source_data'!A4="","",IF('[1]#source_data'!K4="","",TEXT('[1]#source_data'!K4,"00000000")))</f>
        <v/>
      </c>
      <c r="N2" s="3" t="str">
        <f>IF('[1]#source_data'!A4="","",IF('[1]#source_data'!L4="","",'[1]#source_data'!L4))</f>
        <v>M20 6</v>
      </c>
      <c r="O2" s="2" t="str">
        <f>IF('[1]#source_data'!A4="","",'[1]#fixed_data'!$B$5)</f>
        <v>GB-COH-IP30348R</v>
      </c>
      <c r="P2" s="2" t="str">
        <f>IF('[1]#source_data'!A4="","",'[1]#fixed_data'!$B$6)</f>
        <v>Southway Housing Trust</v>
      </c>
      <c r="Q2" s="3" t="str">
        <f>IF('[1]#source_data'!A4="","",IF('[1]#source_data'!M4="","",'[1]#source_data'!M4))</f>
        <v>BSF</v>
      </c>
      <c r="R2" s="3" t="str">
        <f>IF('[1]#source_data'!A4="","",IF('[1]#source_data'!N4="","",'[1]#source_data'!N4))</f>
        <v>Beautiful South Fund</v>
      </c>
      <c r="S2" s="2" t="str">
        <f>IF('[1]#source_data'!A4="","",IF('[1]#source_data'!O4="","",'[1]#source_data'!O4))</f>
        <v>Didsbury East</v>
      </c>
      <c r="T2" s="2" t="str">
        <f>IF('[1]#source_data'!A4="","",IF('[1]#source_data'!O4="","",VLOOKUP(S2,'[1]#fixed_data'!$A$11:$C$19,2,FALSE)))</f>
        <v>E05011362</v>
      </c>
      <c r="U2" s="2" t="str">
        <f>IF('[1]#source_data'!A4="","",IF('[1]#source_data'!O4="","",VLOOKUP(S2,'[1]#fixed_data'!$A$11:$C$19,3,FALSE)))</f>
        <v>WD</v>
      </c>
      <c r="V2" s="2" t="str">
        <f>IF('[1]#source_data'!A4="","",IF('[1]#source_data'!P4="","",'[1]#source_data'!P4))</f>
        <v>Yes</v>
      </c>
      <c r="W2" s="7">
        <f>IF('[1]#source_data'!A4="","",'[1]#fixed_data'!$B$7)</f>
        <v>45358</v>
      </c>
      <c r="X2" s="2" t="str">
        <f>IF('[1]#source_data'!A4="","",'[1]#fixed_data'!$B$8)</f>
        <v>https://www.southwayhousing.co.uk</v>
      </c>
    </row>
    <row r="3" spans="1:24" ht="20.5" customHeight="1" x14ac:dyDescent="0.35">
      <c r="A3" s="2" t="str">
        <f>IF('[1]#source_data'!A5="","",CONCATENATE('[1]#fixed_data'!$B$2&amp;'[1]#source_data'!A5))</f>
        <v>360G-SouthwayHousing-BSF_002</v>
      </c>
      <c r="B3" s="4" t="str">
        <f>IF('[1]#source_data'!A5="","",IF('[1]#source_data'!B5="","",'[1]#source_data'!B5))</f>
        <v>Mersey Fest 2019</v>
      </c>
      <c r="C3" s="4" t="str">
        <f>IF('[1]#source_data'!A5="","",IF('[1]#source_data'!C5="","",'[1]#source_data'!C5))</f>
        <v>Purchase of equipment for Mersy Fest 2019</v>
      </c>
      <c r="D3" s="2" t="str">
        <f>IF('[1]#source_data'!A5="","",'[1]#fixed_data'!$B$3)</f>
        <v>GBP</v>
      </c>
      <c r="E3" s="5">
        <f>IF('[1]#source_data'!A5="","",IF('[1]#source_data'!D5="","",'[1]#source_data'!D5))</f>
        <v>1650</v>
      </c>
      <c r="F3" s="6">
        <f>IF('[1]#source_data'!A5="","",IF('[1]#source_data'!E5="","",'[1]#source_data'!E5))</f>
        <v>43588</v>
      </c>
      <c r="G3" s="6">
        <f>IF('[1]#source_data'!A5="","",IF('[1]#source_data'!F5="","",'[1]#source_data'!F5))</f>
        <v>43588</v>
      </c>
      <c r="H3" s="6">
        <f>IF('[1]#source_data'!A5="","",IF('[1]#source_data'!G5="","",'[1]#source_data'!G5))</f>
        <v>43616</v>
      </c>
      <c r="I3" s="3">
        <f>IF('[1]#source_data'!A5="","",IF('[1]#source_data'!H5="","",'[1]#source_data'!H5))</f>
        <v>1</v>
      </c>
      <c r="J3" s="2" t="str">
        <f>IF('[1]#source_data'!A5="","",IF(AND(L3="",M3=""),'[1]#fixed_data'!$B$4&amp;SUBSTITUTE(K3," ","-"),IF(L3="","GB-COH-"&amp;M3,IF(LEFT(L3,2)="SC","GB-SC-"&amp;L3,IF(AND(LEFT(L3,1)="1",LEN(L3)=6),"GB-NIC-"&amp;L3,"GB-CHC-"&amp;L3)))))</f>
        <v>GB-CHC-1142217</v>
      </c>
      <c r="K3" s="3" t="str">
        <f>IF('[1]#source_data'!A5="","",IF('[1]#source_data'!I5="","",'[1]#source_data'!I5))</f>
        <v>Barlow Moor Community Association</v>
      </c>
      <c r="L3" s="2">
        <f>IF('[1]#source_data'!A5="","",IF(ISBLANK('[1]#source_data'!J5),"",'[1]#source_data'!J5))</f>
        <v>1142217</v>
      </c>
      <c r="M3" s="2" t="str">
        <f>IF('[1]#source_data'!A5="","",IF('[1]#source_data'!K5="","",TEXT('[1]#source_data'!K5,"00000000")))</f>
        <v/>
      </c>
      <c r="N3" s="3" t="str">
        <f>IF('[1]#source_data'!A5="","",IF('[1]#source_data'!L5="","",'[1]#source_data'!L5))</f>
        <v>M21 7</v>
      </c>
      <c r="O3" s="2" t="str">
        <f>IF('[1]#source_data'!A5="","",'[1]#fixed_data'!$B$5)</f>
        <v>GB-COH-IP30348R</v>
      </c>
      <c r="P3" s="2" t="str">
        <f>IF('[1]#source_data'!A5="","",'[1]#fixed_data'!$B$6)</f>
        <v>Southway Housing Trust</v>
      </c>
      <c r="Q3" s="3" t="str">
        <f>IF('[1]#source_data'!A5="","",IF('[1]#source_data'!M5="","",'[1]#source_data'!M5))</f>
        <v>BSF</v>
      </c>
      <c r="R3" s="3" t="str">
        <f>IF('[1]#source_data'!A5="","",IF('[1]#source_data'!N5="","",'[1]#source_data'!N5))</f>
        <v>Beautiful South Fund</v>
      </c>
      <c r="S3" s="2" t="str">
        <f>IF('[1]#source_data'!A5="","",IF('[1]#source_data'!O5="","",'[1]#source_data'!O5))</f>
        <v>Chorlton Park</v>
      </c>
      <c r="T3" s="2" t="str">
        <f>IF('[1]#source_data'!A5="","",IF('[1]#source_data'!O5="","",VLOOKUP(S3,'[1]#fixed_data'!$A$11:$C$19,2,FALSE)))</f>
        <v>E05011358</v>
      </c>
      <c r="U3" s="2" t="str">
        <f>IF('[1]#source_data'!A5="","",IF('[1]#source_data'!O5="","",VLOOKUP(S3,'[1]#fixed_data'!$A$11:$C$19,3,FALSE)))</f>
        <v>WD</v>
      </c>
      <c r="V3" s="2" t="str">
        <f>IF('[1]#source_data'!A5="","",IF('[1]#source_data'!P5="","",'[1]#source_data'!P5))</f>
        <v>Yes</v>
      </c>
      <c r="W3" s="7">
        <f>IF('[1]#source_data'!A5="","",'[1]#fixed_data'!$B$7)</f>
        <v>45358</v>
      </c>
      <c r="X3" s="2" t="str">
        <f>IF('[1]#source_data'!A5="","",'[1]#fixed_data'!$B$8)</f>
        <v>https://www.southwayhousing.co.uk</v>
      </c>
    </row>
    <row r="4" spans="1:24" ht="47" customHeight="1" x14ac:dyDescent="0.35">
      <c r="A4" s="2" t="str">
        <f>IF('[1]#source_data'!A6="","",CONCATENATE('[1]#fixed_data'!$B$2&amp;'[1]#source_data'!A6))</f>
        <v>360G-SouthwayHousing-BSF_003</v>
      </c>
      <c r="B4" s="4" t="str">
        <f>IF('[1]#source_data'!A6="","",IF('[1]#source_data'!B6="","",'[1]#source_data'!B6))</f>
        <v>East Didsbury Shed</v>
      </c>
      <c r="C4" s="4" t="str">
        <f>IF('[1]#source_data'!A6="","",IF('[1]#source_data'!C6="","",'[1]#source_data'!C6))</f>
        <v>Purchase of a shed to store equipment used for community garden parties and other social activities run by the group</v>
      </c>
      <c r="D4" s="2" t="str">
        <f>IF('[1]#source_data'!A6="","",'[1]#fixed_data'!$B$3)</f>
        <v>GBP</v>
      </c>
      <c r="E4" s="5">
        <f>IF('[1]#source_data'!A6="","",IF('[1]#source_data'!D6="","",'[1]#source_data'!D6))</f>
        <v>470</v>
      </c>
      <c r="F4" s="6">
        <f>IF('[1]#source_data'!A6="","",IF('[1]#source_data'!E6="","",'[1]#source_data'!E6))</f>
        <v>43588</v>
      </c>
      <c r="G4" s="6">
        <f>IF('[1]#source_data'!A6="","",IF('[1]#source_data'!F6="","",'[1]#source_data'!F6))</f>
        <v>43588</v>
      </c>
      <c r="H4" s="6">
        <f>IF('[1]#source_data'!A6="","",IF('[1]#source_data'!G6="","",'[1]#source_data'!G6))</f>
        <v>43680</v>
      </c>
      <c r="I4" s="3">
        <f>IF('[1]#source_data'!A6="","",IF('[1]#source_data'!H6="","",'[1]#source_data'!H6))</f>
        <v>3</v>
      </c>
      <c r="J4" s="2" t="str">
        <f>IF('[1]#source_data'!A6="","",IF(AND(L4="",M4=""),'[1]#fixed_data'!$B$4&amp;SUBSTITUTE(K4," ","-"),IF(L4="","GB-COH-"&amp;M4,IF(LEFT(L4,2)="SC","GB-SC-"&amp;L4,IF(AND(LEFT(L4,1)="1",LEN(L4)=6),"GB-NIC-"&amp;L4,"GB-CHC-"&amp;L4)))))</f>
        <v>360G-SouthwayHousing-East-Didsbury-Community-Group</v>
      </c>
      <c r="K4" s="3" t="str">
        <f>IF('[1]#source_data'!A6="","",IF('[1]#source_data'!I6="","",'[1]#source_data'!I6))</f>
        <v>East Didsbury Community Group</v>
      </c>
      <c r="L4" s="2" t="str">
        <f>IF('[1]#source_data'!A6="","",IF(ISBLANK('[1]#source_data'!J6),"",'[1]#source_data'!J6))</f>
        <v/>
      </c>
      <c r="M4" s="2" t="str">
        <f>IF('[1]#source_data'!A6="","",IF('[1]#source_data'!K6="","",TEXT('[1]#source_data'!K6,"00000000")))</f>
        <v/>
      </c>
      <c r="N4" s="3" t="str">
        <f>IF('[1]#source_data'!A6="","",IF('[1]#source_data'!L6="","",'[1]#source_data'!L6))</f>
        <v>M20 6</v>
      </c>
      <c r="O4" s="2" t="str">
        <f>IF('[1]#source_data'!A6="","",'[1]#fixed_data'!$B$5)</f>
        <v>GB-COH-IP30348R</v>
      </c>
      <c r="P4" s="2" t="str">
        <f>IF('[1]#source_data'!A6="","",'[1]#fixed_data'!$B$6)</f>
        <v>Southway Housing Trust</v>
      </c>
      <c r="Q4" s="3" t="str">
        <f>IF('[1]#source_data'!A6="","",IF('[1]#source_data'!M6="","",'[1]#source_data'!M6))</f>
        <v>BSF</v>
      </c>
      <c r="R4" s="3" t="str">
        <f>IF('[1]#source_data'!A6="","",IF('[1]#source_data'!N6="","",'[1]#source_data'!N6))</f>
        <v>Beautiful South Fund</v>
      </c>
      <c r="S4" s="2" t="str">
        <f>IF('[1]#source_data'!A6="","",IF('[1]#source_data'!O6="","",'[1]#source_data'!O6))</f>
        <v>Didsbury East</v>
      </c>
      <c r="T4" s="2" t="str">
        <f>IF('[1]#source_data'!A6="","",IF('[1]#source_data'!O6="","",VLOOKUP(S4,'[1]#fixed_data'!$A$11:$C$19,2,FALSE)))</f>
        <v>E05011362</v>
      </c>
      <c r="U4" s="2" t="str">
        <f>IF('[1]#source_data'!A6="","",IF('[1]#source_data'!O6="","",VLOOKUP(S4,'[1]#fixed_data'!$A$11:$C$19,3,FALSE)))</f>
        <v>WD</v>
      </c>
      <c r="V4" s="2" t="str">
        <f>IF('[1]#source_data'!A6="","",IF('[1]#source_data'!P6="","",'[1]#source_data'!P6))</f>
        <v>Yes</v>
      </c>
      <c r="W4" s="7">
        <f>IF('[1]#source_data'!A6="","",'[1]#fixed_data'!$B$7)</f>
        <v>45358</v>
      </c>
      <c r="X4" s="2" t="str">
        <f>IF('[1]#source_data'!A6="","",'[1]#fixed_data'!$B$8)</f>
        <v>https://www.southwayhousing.co.uk</v>
      </c>
    </row>
    <row r="5" spans="1:24" ht="31" customHeight="1" x14ac:dyDescent="0.35">
      <c r="A5" s="2" t="str">
        <f>IF('[1]#source_data'!A7="","",CONCATENATE('[1]#fixed_data'!$B$2&amp;'[1]#source_data'!A7))</f>
        <v>360G-SouthwayHousing-BSF_004</v>
      </c>
      <c r="B5" s="4" t="str">
        <f>IF('[1]#source_data'!A7="","",IF('[1]#source_data'!B7="","",'[1]#source_data'!B7))</f>
        <v>Spoons and Ladles</v>
      </c>
      <c r="C5" s="4" t="str">
        <f>IF('[1]#source_data'!A7="","",IF('[1]#source_data'!C7="","",'[1]#source_data'!C7))</f>
        <v>Funding to pay for promotional materials for afternoon sessions for elderly Burnage residents</v>
      </c>
      <c r="D5" s="2" t="str">
        <f>IF('[1]#source_data'!A7="","",'[1]#fixed_data'!$B$3)</f>
        <v>GBP</v>
      </c>
      <c r="E5" s="5">
        <f>IF('[1]#source_data'!A7="","",IF('[1]#source_data'!D7="","",'[1]#source_data'!D7))</f>
        <v>300</v>
      </c>
      <c r="F5" s="6">
        <f>IF('[1]#source_data'!A7="","",IF('[1]#source_data'!E7="","",'[1]#source_data'!E7))</f>
        <v>43642</v>
      </c>
      <c r="G5" s="6">
        <f>IF('[1]#source_data'!A7="","",IF('[1]#source_data'!F7="","",'[1]#source_data'!F7))</f>
        <v>43734</v>
      </c>
      <c r="H5" s="6">
        <f>IF('[1]#source_data'!A7="","",IF('[1]#source_data'!G7="","",'[1]#source_data'!G7))</f>
        <v>43734</v>
      </c>
      <c r="I5" s="3">
        <f>IF('[1]#source_data'!A7="","",IF('[1]#source_data'!H7="","",'[1]#source_data'!H7))</f>
        <v>3</v>
      </c>
      <c r="J5" s="2" t="str">
        <f>IF('[1]#source_data'!A7="","",IF(AND(L5="",M5=""),'[1]#fixed_data'!$B$4&amp;SUBSTITUTE(K5," ","-"),IF(L5="","GB-COH-"&amp;M5,IF(LEFT(L5,2)="SC","GB-SC-"&amp;L5,IF(AND(LEFT(L5,1)="1",LEN(L5)=6),"GB-NIC-"&amp;L5,"GB-CHC-"&amp;L5)))))</f>
        <v>360G-SouthwayHousing-Spoons-and-Ladles</v>
      </c>
      <c r="K5" s="3" t="str">
        <f>IF('[1]#source_data'!A7="","",IF('[1]#source_data'!I7="","",'[1]#source_data'!I7))</f>
        <v>Spoons and Ladles</v>
      </c>
      <c r="L5" s="2" t="str">
        <f>IF('[1]#source_data'!A7="","",IF(ISBLANK('[1]#source_data'!J7),"",'[1]#source_data'!J7))</f>
        <v/>
      </c>
      <c r="M5" s="2" t="str">
        <f>IF('[1]#source_data'!A7="","",IF('[1]#source_data'!K7="","",TEXT('[1]#source_data'!K7,"00000000")))</f>
        <v/>
      </c>
      <c r="N5" s="3" t="str">
        <f>IF('[1]#source_data'!A7="","",IF('[1]#source_data'!L7="","",'[1]#source_data'!L7))</f>
        <v>M9 8</v>
      </c>
      <c r="O5" s="2" t="str">
        <f>IF('[1]#source_data'!A7="","",'[1]#fixed_data'!$B$5)</f>
        <v>GB-COH-IP30348R</v>
      </c>
      <c r="P5" s="2" t="str">
        <f>IF('[1]#source_data'!A7="","",'[1]#fixed_data'!$B$6)</f>
        <v>Southway Housing Trust</v>
      </c>
      <c r="Q5" s="3" t="str">
        <f>IF('[1]#source_data'!A7="","",IF('[1]#source_data'!M7="","",'[1]#source_data'!M7))</f>
        <v>BSF</v>
      </c>
      <c r="R5" s="3" t="str">
        <f>IF('[1]#source_data'!A7="","",IF('[1]#source_data'!N7="","",'[1]#source_data'!N7))</f>
        <v>Beautiful South Fund</v>
      </c>
      <c r="S5" s="2" t="str">
        <f>IF('[1]#source_data'!A7="","",IF('[1]#source_data'!O7="","",'[1]#source_data'!O7))</f>
        <v>Burnage</v>
      </c>
      <c r="T5" s="2" t="str">
        <f>IF('[1]#source_data'!A7="","",IF('[1]#source_data'!O7="","",VLOOKUP(S5,'[1]#fixed_data'!$A$11:$C$19,2,FALSE)))</f>
        <v>E05011354</v>
      </c>
      <c r="U5" s="2" t="str">
        <f>IF('[1]#source_data'!A7="","",IF('[1]#source_data'!O7="","",VLOOKUP(S5,'[1]#fixed_data'!$A$11:$C$19,3,FALSE)))</f>
        <v>WD</v>
      </c>
      <c r="V5" s="2" t="str">
        <f>IF('[1]#source_data'!A7="","",IF('[1]#source_data'!P7="","",'[1]#source_data'!P7))</f>
        <v>Yes</v>
      </c>
      <c r="W5" s="7">
        <f>IF('[1]#source_data'!A7="","",'[1]#fixed_data'!$B$7)</f>
        <v>45358</v>
      </c>
      <c r="X5" s="2" t="str">
        <f>IF('[1]#source_data'!A7="","",'[1]#fixed_data'!$B$8)</f>
        <v>https://www.southwayhousing.co.uk</v>
      </c>
    </row>
    <row r="6" spans="1:24" ht="31.5" customHeight="1" x14ac:dyDescent="0.35">
      <c r="A6" s="2" t="str">
        <f>IF('[1]#source_data'!A8="","",CONCATENATE('[1]#fixed_data'!$B$2&amp;'[1]#source_data'!A8))</f>
        <v>360G-SouthwayHousing-BSF_005</v>
      </c>
      <c r="B6" s="4" t="str">
        <f>IF('[1]#source_data'!A8="","",IF('[1]#source_data'!B8="","",'[1]#source_data'!B8))</f>
        <v>The 4Bs Meadow Orchard</v>
      </c>
      <c r="C6" s="4" t="str">
        <f>IF('[1]#source_data'!A8="","",IF('[1]#source_data'!C8="","",'[1]#source_data'!C8))</f>
        <v>Funding for a project to create a biodiversity-rich strip of orchard and wildflowers in Merseybank</v>
      </c>
      <c r="D6" s="2" t="str">
        <f>IF('[1]#source_data'!A8="","",'[1]#fixed_data'!$B$3)</f>
        <v>GBP</v>
      </c>
      <c r="E6" s="5">
        <f>IF('[1]#source_data'!A8="","",IF('[1]#source_data'!D8="","",'[1]#source_data'!D8))</f>
        <v>2382</v>
      </c>
      <c r="F6" s="6">
        <f>IF('[1]#source_data'!A8="","",IF('[1]#source_data'!E8="","",'[1]#source_data'!E8))</f>
        <v>43642</v>
      </c>
      <c r="G6" s="6">
        <f>IF('[1]#source_data'!A8="","",IF('[1]#source_data'!F8="","",'[1]#source_data'!F8))</f>
        <v>43642</v>
      </c>
      <c r="H6" s="6">
        <f>IF('[1]#source_data'!A8="","",IF('[1]#source_data'!G8="","",'[1]#source_data'!G8))</f>
        <v>43921</v>
      </c>
      <c r="I6" s="3">
        <f>IF('[1]#source_data'!A8="","",IF('[1]#source_data'!H8="","",'[1]#source_data'!H8))</f>
        <v>9</v>
      </c>
      <c r="J6" s="2" t="str">
        <f>IF('[1]#source_data'!A8="","",IF(AND(L6="",M6=""),'[1]#fixed_data'!$B$4&amp;SUBSTITUTE(K6," ","-"),IF(L6="","GB-COH-"&amp;M6,IF(LEFT(L6,2)="SC","GB-SC-"&amp;L6,IF(AND(LEFT(L6,1)="1",LEN(L6)=6),"GB-NIC-"&amp;L6,"GB-CHC-"&amp;L6)))))</f>
        <v>360G-SouthwayHousing-The-4Bs-Meadow-Ordchard</v>
      </c>
      <c r="K6" s="3" t="str">
        <f>IF('[1]#source_data'!A8="","",IF('[1]#source_data'!I8="","",'[1]#source_data'!I8))</f>
        <v>The 4Bs Meadow Ordchard</v>
      </c>
      <c r="L6" s="2" t="str">
        <f>IF('[1]#source_data'!A8="","",IF(ISBLANK('[1]#source_data'!J8),"",'[1]#source_data'!J8))</f>
        <v/>
      </c>
      <c r="M6" s="2" t="str">
        <f>IF('[1]#source_data'!A8="","",IF('[1]#source_data'!K8="","",TEXT('[1]#source_data'!K8,"00000000")))</f>
        <v/>
      </c>
      <c r="N6" s="3" t="str">
        <f>IF('[1]#source_data'!A8="","",IF('[1]#source_data'!L8="","",'[1]#source_data'!L8))</f>
        <v>M21 7</v>
      </c>
      <c r="O6" s="2" t="str">
        <f>IF('[1]#source_data'!A8="","",'[1]#fixed_data'!$B$5)</f>
        <v>GB-COH-IP30348R</v>
      </c>
      <c r="P6" s="2" t="str">
        <f>IF('[1]#source_data'!A8="","",'[1]#fixed_data'!$B$6)</f>
        <v>Southway Housing Trust</v>
      </c>
      <c r="Q6" s="3" t="str">
        <f>IF('[1]#source_data'!A8="","",IF('[1]#source_data'!M8="","",'[1]#source_data'!M8))</f>
        <v>BSF</v>
      </c>
      <c r="R6" s="3" t="str">
        <f>IF('[1]#source_data'!A8="","",IF('[1]#source_data'!N8="","",'[1]#source_data'!N8))</f>
        <v>Beautiful South Fund</v>
      </c>
      <c r="S6" s="2" t="str">
        <f>IF('[1]#source_data'!A8="","",IF('[1]#source_data'!O8="","",'[1]#source_data'!O8))</f>
        <v>Chorlton Park</v>
      </c>
      <c r="T6" s="2" t="str">
        <f>IF('[1]#source_data'!A8="","",IF('[1]#source_data'!O8="","",VLOOKUP(S6,'[1]#fixed_data'!$A$11:$C$19,2,FALSE)))</f>
        <v>E05011358</v>
      </c>
      <c r="U6" s="2" t="str">
        <f>IF('[1]#source_data'!A8="","",IF('[1]#source_data'!O8="","",VLOOKUP(S6,'[1]#fixed_data'!$A$11:$C$19,3,FALSE)))</f>
        <v>WD</v>
      </c>
      <c r="V6" s="2" t="str">
        <f>IF('[1]#source_data'!A8="","",IF('[1]#source_data'!P8="","",'[1]#source_data'!P8))</f>
        <v>Yes</v>
      </c>
      <c r="W6" s="7">
        <f>IF('[1]#source_data'!A8="","",'[1]#fixed_data'!$B$7)</f>
        <v>45358</v>
      </c>
      <c r="X6" s="2" t="str">
        <f>IF('[1]#source_data'!A8="","",'[1]#fixed_data'!$B$8)</f>
        <v>https://www.southwayhousing.co.uk</v>
      </c>
    </row>
    <row r="7" spans="1:24" ht="32.5" customHeight="1" x14ac:dyDescent="0.35">
      <c r="A7" s="2" t="str">
        <f>IF('[1]#source_data'!A9="","",CONCATENATE('[1]#fixed_data'!$B$2&amp;'[1]#source_data'!A9))</f>
        <v>360G-SouthwayHousing-BSF_006</v>
      </c>
      <c r="B7" s="4" t="str">
        <f>IF('[1]#source_data'!A9="","",IF('[1]#source_data'!B9="","",'[1]#source_data'!B9))</f>
        <v>Nifty 50s</v>
      </c>
      <c r="C7" s="4" t="str">
        <f>IF('[1]#source_data'!A9="","",IF('[1]#source_data'!C9="","",'[1]#source_data'!C9))</f>
        <v>Funding for activites for older people including trips, live music, informational talks and demonstrations</v>
      </c>
      <c r="D7" s="2" t="str">
        <f>IF('[1]#source_data'!A9="","",'[1]#fixed_data'!$B$3)</f>
        <v>GBP</v>
      </c>
      <c r="E7" s="5">
        <f>IF('[1]#source_data'!A9="","",IF('[1]#source_data'!D9="","",'[1]#source_data'!D9))</f>
        <v>1175</v>
      </c>
      <c r="F7" s="6">
        <f>IF('[1]#source_data'!A9="","",IF('[1]#source_data'!E9="","",'[1]#source_data'!E9))</f>
        <v>43642</v>
      </c>
      <c r="G7" s="6">
        <f>IF('[1]#source_data'!A9="","",IF('[1]#source_data'!F9="","",'[1]#source_data'!F9))</f>
        <v>43647</v>
      </c>
      <c r="H7" s="6">
        <f>IF('[1]#source_data'!A9="","",IF('[1]#source_data'!G9="","",'[1]#source_data'!G9))</f>
        <v>43921</v>
      </c>
      <c r="I7" s="3">
        <f>IF('[1]#source_data'!A9="","",IF('[1]#source_data'!H9="","",'[1]#source_data'!H9))</f>
        <v>9</v>
      </c>
      <c r="J7" s="2" t="str">
        <f>IF('[1]#source_data'!A9="","",IF(AND(L7="",M7=""),'[1]#fixed_data'!$B$4&amp;SUBSTITUTE(K7," ","-"),IF(L7="","GB-COH-"&amp;M7,IF(LEFT(L7,2)="SC","GB-SC-"&amp;L7,IF(AND(LEFT(L7,1)="1",LEN(L7)=6),"GB-NIC-"&amp;L7,"GB-CHC-"&amp;L7)))))</f>
        <v>GB-CHC-1179426</v>
      </c>
      <c r="K7" s="3" t="str">
        <f>IF('[1]#source_data'!A9="","",IF('[1]#source_data'!I9="","",'[1]#source_data'!I9))</f>
        <v>Ladybarn Community Hub</v>
      </c>
      <c r="L7" s="2">
        <f>IF('[1]#source_data'!A9="","",IF(ISBLANK('[1]#source_data'!J9),"",'[1]#source_data'!J9))</f>
        <v>1179426</v>
      </c>
      <c r="M7" s="2" t="str">
        <f>IF('[1]#source_data'!A9="","",IF('[1]#source_data'!K9="","",TEXT('[1]#source_data'!K9,"00000000")))</f>
        <v/>
      </c>
      <c r="N7" s="3" t="str">
        <f>IF('[1]#source_data'!A9="","",IF('[1]#source_data'!L9="","",'[1]#source_data'!L9))</f>
        <v>M14 6</v>
      </c>
      <c r="O7" s="2" t="str">
        <f>IF('[1]#source_data'!A9="","",'[1]#fixed_data'!$B$5)</f>
        <v>GB-COH-IP30348R</v>
      </c>
      <c r="P7" s="2" t="str">
        <f>IF('[1]#source_data'!A9="","",'[1]#fixed_data'!$B$6)</f>
        <v>Southway Housing Trust</v>
      </c>
      <c r="Q7" s="3" t="str">
        <f>IF('[1]#source_data'!A9="","",IF('[1]#source_data'!M9="","",'[1]#source_data'!M9))</f>
        <v>BSF</v>
      </c>
      <c r="R7" s="3" t="str">
        <f>IF('[1]#source_data'!A9="","",IF('[1]#source_data'!N9="","",'[1]#source_data'!N9))</f>
        <v>Beautiful South Fund</v>
      </c>
      <c r="S7" s="2" t="str">
        <f>IF('[1]#source_data'!A9="","",IF('[1]#source_data'!O9="","",'[1]#source_data'!O9))</f>
        <v>Withington</v>
      </c>
      <c r="T7" s="2" t="str">
        <f>IF('[1]#source_data'!A9="","",IF('[1]#source_data'!O9="","",VLOOKUP(S7,'[1]#fixed_data'!$A$11:$C$19,2,FALSE)))</f>
        <v>E05011380</v>
      </c>
      <c r="U7" s="2" t="str">
        <f>IF('[1]#source_data'!A9="","",IF('[1]#source_data'!O9="","",VLOOKUP(S7,'[1]#fixed_data'!$A$11:$C$19,3,FALSE)))</f>
        <v>WD</v>
      </c>
      <c r="V7" s="2" t="str">
        <f>IF('[1]#source_data'!A9="","",IF('[1]#source_data'!P9="","",'[1]#source_data'!P9))</f>
        <v>Yes</v>
      </c>
      <c r="W7" s="7">
        <f>IF('[1]#source_data'!A9="","",'[1]#fixed_data'!$B$7)</f>
        <v>45358</v>
      </c>
      <c r="X7" s="2" t="str">
        <f>IF('[1]#source_data'!A9="","",'[1]#fixed_data'!$B$8)</f>
        <v>https://www.southwayhousing.co.uk</v>
      </c>
    </row>
    <row r="8" spans="1:24" ht="33" customHeight="1" x14ac:dyDescent="0.35">
      <c r="A8" s="2" t="str">
        <f>IF('[1]#source_data'!A10="","",CONCATENATE('[1]#fixed_data'!$B$2&amp;'[1]#source_data'!A10))</f>
        <v>360G-SouthwayHousing-BSF_007</v>
      </c>
      <c r="B8" s="4" t="str">
        <f>IF('[1]#source_data'!A10="","",IF('[1]#source_data'!B10="","",'[1]#source_data'!B10))</f>
        <v>Alford Ave Communitea Party</v>
      </c>
      <c r="C8" s="4" t="str">
        <f>IF('[1]#source_data'!A10="","",IF('[1]#source_data'!C10="","",'[1]#source_data'!C10))</f>
        <v>Funding for refreshments and equipment for a community party on Alford Avenue</v>
      </c>
      <c r="D8" s="2" t="str">
        <f>IF('[1]#source_data'!A10="","",'[1]#fixed_data'!$B$3)</f>
        <v>GBP</v>
      </c>
      <c r="E8" s="5">
        <f>IF('[1]#source_data'!A10="","",IF('[1]#source_data'!D10="","",'[1]#source_data'!D10))</f>
        <v>230.93</v>
      </c>
      <c r="F8" s="6">
        <f>IF('[1]#source_data'!A10="","",IF('[1]#source_data'!E10="","",'[1]#source_data'!E10))</f>
        <v>43642</v>
      </c>
      <c r="G8" s="6">
        <f>IF('[1]#source_data'!A10="","",IF('[1]#source_data'!F10="","",'[1]#source_data'!F10))</f>
        <v>43642</v>
      </c>
      <c r="H8" s="6">
        <f>IF('[1]#source_data'!A10="","",IF('[1]#source_data'!G10="","",'[1]#source_data'!G10))</f>
        <v>43672</v>
      </c>
      <c r="I8" s="3">
        <f>IF('[1]#source_data'!A10="","",IF('[1]#source_data'!H10="","",'[1]#source_data'!H10))</f>
        <v>1</v>
      </c>
      <c r="J8" s="2" t="str">
        <f>IF('[1]#source_data'!A10="","",IF(AND(L8="",M8=""),'[1]#fixed_data'!$B$4&amp;SUBSTITUTE(K8," ","-"),IF(L8="","GB-COH-"&amp;M8,IF(LEFT(L8,2)="SC","GB-SC-"&amp;L8,IF(AND(LEFT(L8,1)="1",LEN(L8)=6),"GB-NIC-"&amp;L8,"GB-CHC-"&amp;L8)))))</f>
        <v>360G-SouthwayHousing-Alford-Ave-Communitea-Party</v>
      </c>
      <c r="K8" s="3" t="str">
        <f>IF('[1]#source_data'!A10="","",IF('[1]#source_data'!I10="","",'[1]#source_data'!I10))</f>
        <v>Alford Ave Communitea Party</v>
      </c>
      <c r="L8" s="2" t="str">
        <f>IF('[1]#source_data'!A10="","",IF(ISBLANK('[1]#source_data'!J10),"",'[1]#source_data'!J10))</f>
        <v/>
      </c>
      <c r="M8" s="2" t="str">
        <f>IF('[1]#source_data'!A10="","",IF('[1]#source_data'!K10="","",TEXT('[1]#source_data'!K10,"00000000")))</f>
        <v/>
      </c>
      <c r="N8" s="3" t="str">
        <f>IF('[1]#source_data'!A10="","",IF('[1]#source_data'!L10="","",'[1]#source_data'!L10))</f>
        <v>M20 1</v>
      </c>
      <c r="O8" s="2" t="str">
        <f>IF('[1]#source_data'!A10="","",'[1]#fixed_data'!$B$5)</f>
        <v>GB-COH-IP30348R</v>
      </c>
      <c r="P8" s="2" t="str">
        <f>IF('[1]#source_data'!A10="","",'[1]#fixed_data'!$B$6)</f>
        <v>Southway Housing Trust</v>
      </c>
      <c r="Q8" s="3" t="str">
        <f>IF('[1]#source_data'!A10="","",IF('[1]#source_data'!M10="","",'[1]#source_data'!M10))</f>
        <v>BSF</v>
      </c>
      <c r="R8" s="3" t="str">
        <f>IF('[1]#source_data'!A10="","",IF('[1]#source_data'!N10="","",'[1]#source_data'!N10))</f>
        <v>Beautiful South Fund</v>
      </c>
      <c r="S8" s="2" t="str">
        <f>IF('[1]#source_data'!A10="","",IF('[1]#source_data'!O10="","",'[1]#source_data'!O10))</f>
        <v>Withington</v>
      </c>
      <c r="T8" s="2" t="str">
        <f>IF('[1]#source_data'!A10="","",IF('[1]#source_data'!O10="","",VLOOKUP(S8,'[1]#fixed_data'!$A$11:$C$19,2,FALSE)))</f>
        <v>E05011380</v>
      </c>
      <c r="U8" s="2" t="str">
        <f>IF('[1]#source_data'!A10="","",IF('[1]#source_data'!O10="","",VLOOKUP(S8,'[1]#fixed_data'!$A$11:$C$19,3,FALSE)))</f>
        <v>WD</v>
      </c>
      <c r="V8" s="2" t="str">
        <f>IF('[1]#source_data'!A10="","",IF('[1]#source_data'!P10="","",'[1]#source_data'!P10))</f>
        <v>Yes</v>
      </c>
      <c r="W8" s="7">
        <f>IF('[1]#source_data'!A10="","",'[1]#fixed_data'!$B$7)</f>
        <v>45358</v>
      </c>
      <c r="X8" s="2" t="str">
        <f>IF('[1]#source_data'!A10="","",'[1]#fixed_data'!$B$8)</f>
        <v>https://www.southwayhousing.co.uk</v>
      </c>
    </row>
    <row r="9" spans="1:24" ht="31.5" customHeight="1" x14ac:dyDescent="0.35">
      <c r="A9" s="2" t="str">
        <f>IF('[1]#source_data'!A11="","",CONCATENATE('[1]#fixed_data'!$B$2&amp;'[1]#source_data'!A11))</f>
        <v>360G-SouthwayHousing-BSF_008</v>
      </c>
      <c r="B9" s="4" t="str">
        <f>IF('[1]#source_data'!A11="","",IF('[1]#source_data'!B11="","",'[1]#source_data'!B11))</f>
        <v>Creative Crafts</v>
      </c>
      <c r="C9" s="4" t="str">
        <f>IF('[1]#source_data'!A11="","",IF('[1]#source_data'!C11="","",'[1]#source_data'!C11))</f>
        <v>Funding or equipment, materials and to publicise a weekly craft session</v>
      </c>
      <c r="D9" s="2" t="str">
        <f>IF('[1]#source_data'!A11="","",'[1]#fixed_data'!$B$3)</f>
        <v>GBP</v>
      </c>
      <c r="E9" s="5">
        <f>IF('[1]#source_data'!A11="","",IF('[1]#source_data'!D11="","",'[1]#source_data'!D11))</f>
        <v>600</v>
      </c>
      <c r="F9" s="6">
        <f>IF('[1]#source_data'!A11="","",IF('[1]#source_data'!E11="","",'[1]#source_data'!E11))</f>
        <v>43642</v>
      </c>
      <c r="G9" s="6">
        <f>IF('[1]#source_data'!A11="","",IF('[1]#source_data'!F11="","",'[1]#source_data'!F11))</f>
        <v>43642</v>
      </c>
      <c r="H9" s="6">
        <f>IF('[1]#source_data'!A11="","",IF('[1]#source_data'!G11="","",'[1]#source_data'!G11))</f>
        <v>43769</v>
      </c>
      <c r="I9" s="3">
        <f>IF('[1]#source_data'!A11="","",IF('[1]#source_data'!H11="","",'[1]#source_data'!H11))</f>
        <v>4</v>
      </c>
      <c r="J9" s="2" t="str">
        <f>IF('[1]#source_data'!A11="","",IF(AND(L9="",M9=""),'[1]#fixed_data'!$B$4&amp;SUBSTITUTE(K9," ","-"),IF(L9="","GB-COH-"&amp;M9,IF(LEFT(L9,2)="SC","GB-SC-"&amp;L9,IF(AND(LEFT(L9,1)="1",LEN(L9)=6),"GB-NIC-"&amp;L9,"GB-CHC-"&amp;L9)))))</f>
        <v>360G-SouthwayHousing-Creative-Crafts</v>
      </c>
      <c r="K9" s="3" t="str">
        <f>IF('[1]#source_data'!A11="","",IF('[1]#source_data'!I11="","",'[1]#source_data'!I11))</f>
        <v>Creative Crafts</v>
      </c>
      <c r="L9" s="2" t="str">
        <f>IF('[1]#source_data'!A11="","",IF(ISBLANK('[1]#source_data'!J11),"",'[1]#source_data'!J11))</f>
        <v/>
      </c>
      <c r="M9" s="2" t="str">
        <f>IF('[1]#source_data'!A11="","",IF('[1]#source_data'!K11="","",TEXT('[1]#source_data'!K11,"00000000")))</f>
        <v/>
      </c>
      <c r="N9" s="3" t="str">
        <f>IF('[1]#source_data'!A11="","",IF('[1]#source_data'!L11="","",'[1]#source_data'!L11))</f>
        <v>M21 7</v>
      </c>
      <c r="O9" s="2" t="str">
        <f>IF('[1]#source_data'!A11="","",'[1]#fixed_data'!$B$5)</f>
        <v>GB-COH-IP30348R</v>
      </c>
      <c r="P9" s="2" t="str">
        <f>IF('[1]#source_data'!A11="","",'[1]#fixed_data'!$B$6)</f>
        <v>Southway Housing Trust</v>
      </c>
      <c r="Q9" s="3" t="str">
        <f>IF('[1]#source_data'!A11="","",IF('[1]#source_data'!M11="","",'[1]#source_data'!M11))</f>
        <v>BSF</v>
      </c>
      <c r="R9" s="3" t="str">
        <f>IF('[1]#source_data'!A11="","",IF('[1]#source_data'!N11="","",'[1]#source_data'!N11))</f>
        <v>Beautiful South Fund</v>
      </c>
      <c r="S9" s="2" t="str">
        <f>IF('[1]#source_data'!A11="","",IF('[1]#source_data'!O11="","",'[1]#source_data'!O11))</f>
        <v>Chorlton Park</v>
      </c>
      <c r="T9" s="2" t="str">
        <f>IF('[1]#source_data'!A11="","",IF('[1]#source_data'!O11="","",VLOOKUP(S9,'[1]#fixed_data'!$A$11:$C$19,2,FALSE)))</f>
        <v>E05011358</v>
      </c>
      <c r="U9" s="2" t="str">
        <f>IF('[1]#source_data'!A11="","",IF('[1]#source_data'!O11="","",VLOOKUP(S9,'[1]#fixed_data'!$A$11:$C$19,3,FALSE)))</f>
        <v>WD</v>
      </c>
      <c r="V9" s="2" t="str">
        <f>IF('[1]#source_data'!A11="","",IF('[1]#source_data'!P11="","",'[1]#source_data'!P11))</f>
        <v>Yes</v>
      </c>
      <c r="W9" s="7">
        <f>IF('[1]#source_data'!A11="","",'[1]#fixed_data'!$B$7)</f>
        <v>45358</v>
      </c>
      <c r="X9" s="2" t="str">
        <f>IF('[1]#source_data'!A11="","",'[1]#fixed_data'!$B$8)</f>
        <v>https://www.southwayhousing.co.uk</v>
      </c>
    </row>
    <row r="10" spans="1:24" ht="32.5" customHeight="1" x14ac:dyDescent="0.35">
      <c r="A10" s="2" t="str">
        <f>IF('[1]#source_data'!A12="","",CONCATENATE('[1]#fixed_data'!$B$2&amp;'[1]#source_data'!A12))</f>
        <v>360G-SouthwayHousing-BSF_009</v>
      </c>
      <c r="B10" s="4" t="str">
        <f>IF('[1]#source_data'!A12="","",IF('[1]#source_data'!B12="","",'[1]#source_data'!B12))</f>
        <v>Let's Dance</v>
      </c>
      <c r="C10" s="4" t="str">
        <f>IF('[1]#source_data'!A12="","",IF('[1]#source_data'!C12="","",'[1]#source_data'!C12))</f>
        <v>Venue and faciliation costs for a series of cultural dance workshops at Burnage Community Centre</v>
      </c>
      <c r="D10" s="2" t="str">
        <f>IF('[1]#source_data'!A12="","",'[1]#fixed_data'!$B$3)</f>
        <v>GBP</v>
      </c>
      <c r="E10" s="5">
        <f>IF('[1]#source_data'!A12="","",IF('[1]#source_data'!D12="","",'[1]#source_data'!D12))</f>
        <v>1000</v>
      </c>
      <c r="F10" s="6">
        <f>IF('[1]#source_data'!A12="","",IF('[1]#source_data'!E12="","",'[1]#source_data'!E12))</f>
        <v>43726</v>
      </c>
      <c r="G10" s="6">
        <f>IF('[1]#source_data'!A12="","",IF('[1]#source_data'!F12="","",'[1]#source_data'!F12))</f>
        <v>43739</v>
      </c>
      <c r="H10" s="6">
        <f>IF('[1]#source_data'!A12="","",IF('[1]#source_data'!G12="","",'[1]#source_data'!G12))</f>
        <v>43921</v>
      </c>
      <c r="I10" s="3">
        <f>IF('[1]#source_data'!A12="","",IF('[1]#source_data'!H12="","",'[1]#source_data'!H12))</f>
        <v>6</v>
      </c>
      <c r="J10" s="2" t="str">
        <f>IF('[1]#source_data'!A12="","",IF(AND(L10="",M10=""),'[1]#fixed_data'!$B$4&amp;SUBSTITUTE(K10," ","-"),IF(L10="","GB-COH-"&amp;M10,IF(LEFT(L10,2)="SC","GB-SC-"&amp;L10,IF(AND(LEFT(L10,1)="1",LEN(L10)=6),"GB-NIC-"&amp;L10,"GB-CHC-"&amp;L10)))))</f>
        <v>GB-CHC-1173334</v>
      </c>
      <c r="K10" s="3" t="str">
        <f>IF('[1]#source_data'!A12="","",IF('[1]#source_data'!I12="","",'[1]#source_data'!I12))</f>
        <v>Afrocats</v>
      </c>
      <c r="L10" s="2">
        <f>IF('[1]#source_data'!A12="","",IF(ISBLANK('[1]#source_data'!J12),"",'[1]#source_data'!J12))</f>
        <v>1173334</v>
      </c>
      <c r="M10" s="2" t="str">
        <f>IF('[1]#source_data'!A12="","",IF('[1]#source_data'!K12="","",TEXT('[1]#source_data'!K12,"00000000")))</f>
        <v/>
      </c>
      <c r="N10" s="3" t="str">
        <f>IF('[1]#source_data'!A12="","",IF('[1]#source_data'!L12="","",'[1]#source_data'!L12))</f>
        <v>M1 2</v>
      </c>
      <c r="O10" s="2" t="str">
        <f>IF('[1]#source_data'!A12="","",'[1]#fixed_data'!$B$5)</f>
        <v>GB-COH-IP30348R</v>
      </c>
      <c r="P10" s="2" t="str">
        <f>IF('[1]#source_data'!A12="","",'[1]#fixed_data'!$B$6)</f>
        <v>Southway Housing Trust</v>
      </c>
      <c r="Q10" s="3" t="str">
        <f>IF('[1]#source_data'!A12="","",IF('[1]#source_data'!M12="","",'[1]#source_data'!M12))</f>
        <v>BSF</v>
      </c>
      <c r="R10" s="3" t="str">
        <f>IF('[1]#source_data'!A12="","",IF('[1]#source_data'!N12="","",'[1]#source_data'!N12))</f>
        <v>Beautiful South Fund</v>
      </c>
      <c r="S10" s="2" t="str">
        <f>IF('[1]#source_data'!A12="","",IF('[1]#source_data'!O12="","",'[1]#source_data'!O12))</f>
        <v>Burnage</v>
      </c>
      <c r="T10" s="2" t="str">
        <f>IF('[1]#source_data'!A12="","",IF('[1]#source_data'!O12="","",VLOOKUP(S10,'[1]#fixed_data'!$A$11:$C$19,2,FALSE)))</f>
        <v>E05011354</v>
      </c>
      <c r="U10" s="2" t="str">
        <f>IF('[1]#source_data'!A12="","",IF('[1]#source_data'!O12="","",VLOOKUP(S10,'[1]#fixed_data'!$A$11:$C$19,3,FALSE)))</f>
        <v>WD</v>
      </c>
      <c r="V10" s="2" t="str">
        <f>IF('[1]#source_data'!A12="","",IF('[1]#source_data'!P12="","",'[1]#source_data'!P12))</f>
        <v>Yes</v>
      </c>
      <c r="W10" s="7">
        <f>IF('[1]#source_data'!A12="","",'[1]#fixed_data'!$B$7)</f>
        <v>45358</v>
      </c>
      <c r="X10" s="2" t="str">
        <f>IF('[1]#source_data'!A12="","",'[1]#fixed_data'!$B$8)</f>
        <v>https://www.southwayhousing.co.uk</v>
      </c>
    </row>
    <row r="11" spans="1:24" ht="31" customHeight="1" x14ac:dyDescent="0.35">
      <c r="A11" s="2" t="str">
        <f>IF('[1]#source_data'!A13="","",CONCATENATE('[1]#fixed_data'!$B$2&amp;'[1]#source_data'!A13))</f>
        <v>360G-SouthwayHousing-BSF_010</v>
      </c>
      <c r="B11" s="4" t="str">
        <f>IF('[1]#source_data'!A13="","",IF('[1]#source_data'!B13="","",'[1]#source_data'!B13))</f>
        <v>Story of our Southway Lives</v>
      </c>
      <c r="C11" s="4" t="str">
        <f>IF('[1]#source_data'!A13="","",IF('[1]#source_data'!C13="","",'[1]#source_data'!C13))</f>
        <v>Community project to bring people together for storytelling and writing sessions</v>
      </c>
      <c r="D11" s="2" t="str">
        <f>IF('[1]#source_data'!A13="","",'[1]#fixed_data'!$B$3)</f>
        <v>GBP</v>
      </c>
      <c r="E11" s="5">
        <f>IF('[1]#source_data'!A13="","",IF('[1]#source_data'!D13="","",'[1]#source_data'!D13))</f>
        <v>2500</v>
      </c>
      <c r="F11" s="6">
        <f>IF('[1]#source_data'!A13="","",IF('[1]#source_data'!E13="","",'[1]#source_data'!E13))</f>
        <v>43726</v>
      </c>
      <c r="G11" s="6">
        <f>IF('[1]#source_data'!A13="","",IF('[1]#source_data'!F13="","",'[1]#source_data'!F13))</f>
        <v>43800</v>
      </c>
      <c r="H11" s="6">
        <f>IF('[1]#source_data'!A13="","",IF('[1]#source_data'!G13="","",'[1]#source_data'!G13))</f>
        <v>43921</v>
      </c>
      <c r="I11" s="3">
        <f>IF('[1]#source_data'!A13="","",IF('[1]#source_data'!H13="","",'[1]#source_data'!H13))</f>
        <v>4</v>
      </c>
      <c r="J11" s="2" t="str">
        <f>IF('[1]#source_data'!A13="","",IF(AND(L11="",M11=""),'[1]#fixed_data'!$B$4&amp;SUBSTITUTE(K11," ","-"),IF(L11="","GB-COH-"&amp;M11,IF(LEFT(L11,2)="SC","GB-SC-"&amp;L11,IF(AND(LEFT(L11,1)="1",LEN(L11)=6),"GB-NIC-"&amp;L11,"GB-CHC-"&amp;L11)))))</f>
        <v>360G-SouthwayHousing-Story-of-our-Southway-Lives</v>
      </c>
      <c r="K11" s="3" t="str">
        <f>IF('[1]#source_data'!A13="","",IF('[1]#source_data'!I13="","",'[1]#source_data'!I13))</f>
        <v>Story of our Southway Lives</v>
      </c>
      <c r="L11" s="2" t="str">
        <f>IF('[1]#source_data'!A13="","",IF(ISBLANK('[1]#source_data'!J13),"",'[1]#source_data'!J13))</f>
        <v/>
      </c>
      <c r="M11" s="2" t="str">
        <f>IF('[1]#source_data'!A13="","",IF('[1]#source_data'!K13="","",TEXT('[1]#source_data'!K13,"00000000")))</f>
        <v/>
      </c>
      <c r="N11" s="3" t="str">
        <f>IF('[1]#source_data'!A13="","",IF('[1]#source_data'!L13="","",'[1]#source_data'!L13))</f>
        <v>M21 7</v>
      </c>
      <c r="O11" s="2" t="str">
        <f>IF('[1]#source_data'!A13="","",'[1]#fixed_data'!$B$5)</f>
        <v>GB-COH-IP30348R</v>
      </c>
      <c r="P11" s="2" t="str">
        <f>IF('[1]#source_data'!A13="","",'[1]#fixed_data'!$B$6)</f>
        <v>Southway Housing Trust</v>
      </c>
      <c r="Q11" s="3" t="str">
        <f>IF('[1]#source_data'!A13="","",IF('[1]#source_data'!M13="","",'[1]#source_data'!M13))</f>
        <v>BSF</v>
      </c>
      <c r="R11" s="3" t="str">
        <f>IF('[1]#source_data'!A13="","",IF('[1]#source_data'!N13="","",'[1]#source_data'!N13))</f>
        <v>Beautiful South Fund</v>
      </c>
      <c r="S11" s="2" t="str">
        <f>IF('[1]#source_data'!A13="","",IF('[1]#source_data'!O13="","",'[1]#source_data'!O13))</f>
        <v>Chorlton</v>
      </c>
      <c r="T11" s="2" t="str">
        <f>IF('[1]#source_data'!A13="","",IF('[1]#source_data'!O13="","",VLOOKUP(S11,'[1]#fixed_data'!$A$11:$C$19,2,FALSE)))</f>
        <v>E05011357</v>
      </c>
      <c r="U11" s="2" t="str">
        <f>IF('[1]#source_data'!A13="","",IF('[1]#source_data'!O13="","",VLOOKUP(S11,'[1]#fixed_data'!$A$11:$C$19,3,FALSE)))</f>
        <v>WD</v>
      </c>
      <c r="V11" s="2" t="str">
        <f>IF('[1]#source_data'!A13="","",IF('[1]#source_data'!P13="","",'[1]#source_data'!P13))</f>
        <v>Yes</v>
      </c>
      <c r="W11" s="7">
        <f>IF('[1]#source_data'!A13="","",'[1]#fixed_data'!$B$7)</f>
        <v>45358</v>
      </c>
      <c r="X11" s="2" t="str">
        <f>IF('[1]#source_data'!A13="","",'[1]#fixed_data'!$B$8)</f>
        <v>https://www.southwayhousing.co.uk</v>
      </c>
    </row>
    <row r="12" spans="1:24" ht="46.5" customHeight="1" x14ac:dyDescent="0.35">
      <c r="A12" s="2" t="str">
        <f>IF('[1]#source_data'!A14="","",CONCATENATE('[1]#fixed_data'!$B$2&amp;'[1]#source_data'!A14))</f>
        <v>360G-SouthwayHousing-BSF_011</v>
      </c>
      <c r="B12" s="4" t="str">
        <f>IF('[1]#source_data'!A14="","",IF('[1]#source_data'!B14="","",'[1]#source_data'!B14))</f>
        <v>Catalyst Youth Work</v>
      </c>
      <c r="C12" s="4" t="str">
        <f>IF('[1]#source_data'!A14="","",IF('[1]#source_data'!C14="","",'[1]#source_data'!C14))</f>
        <v>Towards the cost of a youth bus to encourage young people from the local area to engage in positive activities</v>
      </c>
      <c r="D12" s="2" t="str">
        <f>IF('[1]#source_data'!A14="","",'[1]#fixed_data'!$B$3)</f>
        <v>GBP</v>
      </c>
      <c r="E12" s="5">
        <f>IF('[1]#source_data'!A14="","",IF('[1]#source_data'!D14="","",'[1]#source_data'!D14))</f>
        <v>2500</v>
      </c>
      <c r="F12" s="6">
        <f>IF('[1]#source_data'!A14="","",IF('[1]#source_data'!E14="","",'[1]#source_data'!E14))</f>
        <v>43759</v>
      </c>
      <c r="G12" s="6">
        <f>IF('[1]#source_data'!A14="","",IF('[1]#source_data'!F14="","",'[1]#source_data'!F14))</f>
        <v>43759</v>
      </c>
      <c r="H12" s="6">
        <f>IF('[1]#source_data'!A14="","",IF('[1]#source_data'!G14="","",'[1]#source_data'!G14))</f>
        <v>43921</v>
      </c>
      <c r="I12" s="3">
        <f>IF('[1]#source_data'!A14="","",IF('[1]#source_data'!H14="","",'[1]#source_data'!H14))</f>
        <v>5</v>
      </c>
      <c r="J12" s="2" t="str">
        <f>IF('[1]#source_data'!A14="","",IF(AND(L12="",M12=""),'[1]#fixed_data'!$B$4&amp;SUBSTITUTE(K12," ","-"),IF(L12="","GB-COH-"&amp;M12,IF(LEFT(L12,2)="SC","GB-SC-"&amp;L12,IF(AND(LEFT(L12,1)="1",LEN(L12)=6),"GB-NIC-"&amp;L12,"GB-CHC-"&amp;L12)))))</f>
        <v>GB-CHC-1185170</v>
      </c>
      <c r="K12" s="3" t="str">
        <f>IF('[1]#source_data'!A14="","",IF('[1]#source_data'!I14="","",'[1]#source_data'!I14))</f>
        <v>N-GAGE</v>
      </c>
      <c r="L12" s="2">
        <f>IF('[1]#source_data'!A14="","",IF(ISBLANK('[1]#source_data'!J14),"",'[1]#source_data'!J14))</f>
        <v>1185170</v>
      </c>
      <c r="M12" s="2" t="str">
        <f>IF('[1]#source_data'!A14="","",IF('[1]#source_data'!K14="","",TEXT('[1]#source_data'!K14,"00000000")))</f>
        <v/>
      </c>
      <c r="N12" s="3" t="str">
        <f>IF('[1]#source_data'!A14="","",IF('[1]#source_data'!L14="","",'[1]#source_data'!L14))</f>
        <v>M22 5</v>
      </c>
      <c r="O12" s="2" t="str">
        <f>IF('[1]#source_data'!A14="","",'[1]#fixed_data'!$B$5)</f>
        <v>GB-COH-IP30348R</v>
      </c>
      <c r="P12" s="2" t="str">
        <f>IF('[1]#source_data'!A14="","",'[1]#fixed_data'!$B$6)</f>
        <v>Southway Housing Trust</v>
      </c>
      <c r="Q12" s="3" t="str">
        <f>IF('[1]#source_data'!A14="","",IF('[1]#source_data'!M14="","",'[1]#source_data'!M14))</f>
        <v>BSF</v>
      </c>
      <c r="R12" s="3" t="str">
        <f>IF('[1]#source_data'!A14="","",IF('[1]#source_data'!N14="","",'[1]#source_data'!N14))</f>
        <v>Beautiful South Fund</v>
      </c>
      <c r="S12" s="2" t="str">
        <f>IF('[1]#source_data'!A14="","",IF('[1]#source_data'!O14="","",'[1]#source_data'!O14))</f>
        <v>Burnage</v>
      </c>
      <c r="T12" s="2" t="str">
        <f>IF('[1]#source_data'!A14="","",IF('[1]#source_data'!O14="","",VLOOKUP(S12,'[1]#fixed_data'!$A$11:$C$19,2,FALSE)))</f>
        <v>E05011354</v>
      </c>
      <c r="U12" s="2" t="str">
        <f>IF('[1]#source_data'!A14="","",IF('[1]#source_data'!O14="","",VLOOKUP(S12,'[1]#fixed_data'!$A$11:$C$19,3,FALSE)))</f>
        <v>WD</v>
      </c>
      <c r="V12" s="2" t="str">
        <f>IF('[1]#source_data'!A14="","",IF('[1]#source_data'!P14="","",'[1]#source_data'!P14))</f>
        <v>Yes</v>
      </c>
      <c r="W12" s="7">
        <f>IF('[1]#source_data'!A14="","",'[1]#fixed_data'!$B$7)</f>
        <v>45358</v>
      </c>
      <c r="X12" s="2" t="str">
        <f>IF('[1]#source_data'!A14="","",'[1]#fixed_data'!$B$8)</f>
        <v>https://www.southwayhousing.co.uk</v>
      </c>
    </row>
    <row r="13" spans="1:24" ht="60" customHeight="1" x14ac:dyDescent="0.35">
      <c r="A13" s="2" t="str">
        <f>IF('[1]#source_data'!A15="","",CONCATENATE('[1]#fixed_data'!$B$2&amp;'[1]#source_data'!A15))</f>
        <v>360G-SouthwayHousing-BSF_012</v>
      </c>
      <c r="B13" s="4" t="str">
        <f>IF('[1]#source_data'!A15="","",IF('[1]#source_data'!B15="","",'[1]#source_data'!B15))</f>
        <v>Young Can Cook</v>
      </c>
      <c r="C13" s="4" t="str">
        <f>IF('[1]#source_data'!A15="","",IF('[1]#source_data'!C15="","",'[1]#source_data'!C15))</f>
        <v>Project to deliver cookery classes at Loreto High School so that young people can learn about cooking healthy food on a budget and understand the benefits of cooking from scratch</v>
      </c>
      <c r="D13" s="2" t="str">
        <f>IF('[1]#source_data'!A15="","",'[1]#fixed_data'!$B$3)</f>
        <v>GBP</v>
      </c>
      <c r="E13" s="5">
        <f>IF('[1]#source_data'!A15="","",IF('[1]#source_data'!D15="","",'[1]#source_data'!D15))</f>
        <v>2292</v>
      </c>
      <c r="F13" s="6">
        <f>IF('[1]#source_data'!A15="","",IF('[1]#source_data'!E15="","",'[1]#source_data'!E15))</f>
        <v>43812</v>
      </c>
      <c r="G13" s="6">
        <f>IF('[1]#source_data'!A15="","",IF('[1]#source_data'!F15="","",'[1]#source_data'!F15))</f>
        <v>43862</v>
      </c>
      <c r="H13" s="6">
        <f>IF('[1]#source_data'!A15="","",IF('[1]#source_data'!G15="","",'[1]#source_data'!G15))</f>
        <v>43921</v>
      </c>
      <c r="I13" s="3">
        <f>IF('[1]#source_data'!A15="","",IF('[1]#source_data'!H15="","",'[1]#source_data'!H15))</f>
        <v>2</v>
      </c>
      <c r="J13" s="2" t="str">
        <f>IF('[1]#source_data'!A15="","",IF(AND(L13="",M13=""),'[1]#fixed_data'!$B$4&amp;SUBSTITUTE(K13," ","-"),IF(L13="","GB-COH-"&amp;M13,IF(LEFT(L13,2)="SC","GB-SC-"&amp;L13,IF(AND(LEFT(L13,1)="1",LEN(L13)=6),"GB-NIC-"&amp;L13,"GB-CHC-"&amp;L13)))))</f>
        <v>360G-SouthwayHousing-Sofra-MCR</v>
      </c>
      <c r="K13" s="3" t="str">
        <f>IF('[1]#source_data'!A15="","",IF('[1]#source_data'!I15="","",'[1]#source_data'!I15))</f>
        <v>Sofra MCR</v>
      </c>
      <c r="L13" s="2" t="str">
        <f>IF('[1]#source_data'!A15="","",IF(ISBLANK('[1]#source_data'!J15),"",'[1]#source_data'!J15))</f>
        <v/>
      </c>
      <c r="M13" s="2" t="str">
        <f>IF('[1]#source_data'!A15="","",IF('[1]#source_data'!K15="","",TEXT('[1]#source_data'!K15,"00000000")))</f>
        <v/>
      </c>
      <c r="N13" s="3" t="str">
        <f>IF('[1]#source_data'!A15="","",IF('[1]#source_data'!L15="","",'[1]#source_data'!L15))</f>
        <v>M21 7</v>
      </c>
      <c r="O13" s="2" t="str">
        <f>IF('[1]#source_data'!A15="","",'[1]#fixed_data'!$B$5)</f>
        <v>GB-COH-IP30348R</v>
      </c>
      <c r="P13" s="2" t="str">
        <f>IF('[1]#source_data'!A15="","",'[1]#fixed_data'!$B$6)</f>
        <v>Southway Housing Trust</v>
      </c>
      <c r="Q13" s="3" t="str">
        <f>IF('[1]#source_data'!A15="","",IF('[1]#source_data'!M15="","",'[1]#source_data'!M15))</f>
        <v>BSF</v>
      </c>
      <c r="R13" s="3" t="str">
        <f>IF('[1]#source_data'!A15="","",IF('[1]#source_data'!N15="","",'[1]#source_data'!N15))</f>
        <v>Beautiful South Fund</v>
      </c>
      <c r="S13" s="2" t="str">
        <f>IF('[1]#source_data'!A15="","",IF('[1]#source_data'!O15="","",'[1]#source_data'!O15))</f>
        <v>Chorlton</v>
      </c>
      <c r="T13" s="2" t="str">
        <f>IF('[1]#source_data'!A15="","",IF('[1]#source_data'!O15="","",VLOOKUP(S13,'[1]#fixed_data'!$A$11:$C$19,2,FALSE)))</f>
        <v>E05011357</v>
      </c>
      <c r="U13" s="2" t="str">
        <f>IF('[1]#source_data'!A15="","",IF('[1]#source_data'!O15="","",VLOOKUP(S13,'[1]#fixed_data'!$A$11:$C$19,3,FALSE)))</f>
        <v>WD</v>
      </c>
      <c r="V13" s="2" t="str">
        <f>IF('[1]#source_data'!A15="","",IF('[1]#source_data'!P15="","",'[1]#source_data'!P15))</f>
        <v>Yes</v>
      </c>
      <c r="W13" s="7">
        <f>IF('[1]#source_data'!A15="","",'[1]#fixed_data'!$B$7)</f>
        <v>45358</v>
      </c>
      <c r="X13" s="2" t="str">
        <f>IF('[1]#source_data'!A15="","",'[1]#fixed_data'!$B$8)</f>
        <v>https://www.southwayhousing.co.uk</v>
      </c>
    </row>
    <row r="14" spans="1:24" ht="116.5" customHeight="1" x14ac:dyDescent="0.35">
      <c r="A14" s="2" t="str">
        <f>IF('[1]#source_data'!A16="","",CONCATENATE('[1]#fixed_data'!$B$2&amp;'[1]#source_data'!A16))</f>
        <v>360G-SouthwayHousing-BSF_013</v>
      </c>
      <c r="B14" s="4" t="str">
        <f>IF('[1]#source_data'!A16="","",IF('[1]#source_data'!B16="","",'[1]#source_data'!B16))</f>
        <v>Natural Play Project</v>
      </c>
      <c r="C14" s="4" t="str">
        <f>IF('[1]#source_data'!A16="","",IF('[1]#source_data'!C16="","",'[1]#source_data'!C16))</f>
        <v xml:space="preserve">A group formed of local parents on Merseybank/Barlow Hall estate, would like to build a 'natural playground'  in the grounds of Barlow Hall Primary School. The playground is based on Scandinavian playground design, using natural materials, such as soil, stone, wood, wood chip, live willow and will include a forest garden and native trees. </v>
      </c>
      <c r="D14" s="2" t="str">
        <f>IF('[1]#source_data'!A16="","",'[1]#fixed_data'!$B$3)</f>
        <v>GBP</v>
      </c>
      <c r="E14" s="5">
        <f>IF('[1]#source_data'!A16="","",IF('[1]#source_data'!D16="","",'[1]#source_data'!D16))</f>
        <v>2500</v>
      </c>
      <c r="F14" s="6">
        <f>IF('[1]#source_data'!A16="","",IF('[1]#source_data'!E16="","",'[1]#source_data'!E16))</f>
        <v>43812</v>
      </c>
      <c r="G14" s="6">
        <f>IF('[1]#source_data'!A16="","",IF('[1]#source_data'!F16="","",'[1]#source_data'!F16))</f>
        <v>43812</v>
      </c>
      <c r="H14" s="6">
        <f>IF('[1]#source_data'!A16="","",IF('[1]#source_data'!G16="","",'[1]#source_data'!G16))</f>
        <v>43921</v>
      </c>
      <c r="I14" s="3">
        <f>IF('[1]#source_data'!A16="","",IF('[1]#source_data'!H16="","",'[1]#source_data'!H16))</f>
        <v>4</v>
      </c>
      <c r="J14" s="2" t="str">
        <f>IF('[1]#source_data'!A16="","",IF(AND(L14="",M14=""),'[1]#fixed_data'!$B$4&amp;SUBSTITUTE(K14," ","-"),IF(L14="","GB-COH-"&amp;M14,IF(LEFT(L14,2)="SC","GB-SC-"&amp;L14,IF(AND(LEFT(L14,1)="1",LEN(L14)=6),"GB-NIC-"&amp;L14,"GB-CHC-"&amp;L14)))))</f>
        <v>360G-SouthwayHousing-Play-Matters</v>
      </c>
      <c r="K14" s="3" t="str">
        <f>IF('[1]#source_data'!A16="","",IF('[1]#source_data'!I16="","",'[1]#source_data'!I16))</f>
        <v>Play Matters</v>
      </c>
      <c r="L14" s="2" t="str">
        <f>IF('[1]#source_data'!A16="","",IF(ISBLANK('[1]#source_data'!J16),"",'[1]#source_data'!J16))</f>
        <v/>
      </c>
      <c r="M14" s="2" t="str">
        <f>IF('[1]#source_data'!A16="","",IF('[1]#source_data'!K16="","",TEXT('[1]#source_data'!K16,"00000000")))</f>
        <v/>
      </c>
      <c r="N14" s="3" t="str">
        <f>IF('[1]#source_data'!A16="","",IF('[1]#source_data'!L16="","",'[1]#source_data'!L16))</f>
        <v>M21 7</v>
      </c>
      <c r="O14" s="2" t="str">
        <f>IF('[1]#source_data'!A16="","",'[1]#fixed_data'!$B$5)</f>
        <v>GB-COH-IP30348R</v>
      </c>
      <c r="P14" s="2" t="str">
        <f>IF('[1]#source_data'!A16="","",'[1]#fixed_data'!$B$6)</f>
        <v>Southway Housing Trust</v>
      </c>
      <c r="Q14" s="3" t="str">
        <f>IF('[1]#source_data'!A16="","",IF('[1]#source_data'!M16="","",'[1]#source_data'!M16))</f>
        <v>BSF</v>
      </c>
      <c r="R14" s="3" t="str">
        <f>IF('[1]#source_data'!A16="","",IF('[1]#source_data'!N16="","",'[1]#source_data'!N16))</f>
        <v>Beautiful South Fund</v>
      </c>
      <c r="S14" s="2" t="str">
        <f>IF('[1]#source_data'!A16="","",IF('[1]#source_data'!O16="","",'[1]#source_data'!O16))</f>
        <v>Chorlton Park</v>
      </c>
      <c r="T14" s="2" t="str">
        <f>IF('[1]#source_data'!A16="","",IF('[1]#source_data'!O16="","",VLOOKUP(S14,'[1]#fixed_data'!$A$11:$C$19,2,FALSE)))</f>
        <v>E05011358</v>
      </c>
      <c r="U14" s="2" t="str">
        <f>IF('[1]#source_data'!A16="","",IF('[1]#source_data'!O16="","",VLOOKUP(S14,'[1]#fixed_data'!$A$11:$C$19,3,FALSE)))</f>
        <v>WD</v>
      </c>
      <c r="V14" s="2" t="str">
        <f>IF('[1]#source_data'!A16="","",IF('[1]#source_data'!P16="","",'[1]#source_data'!P16))</f>
        <v>Yes</v>
      </c>
      <c r="W14" s="7">
        <f>IF('[1]#source_data'!A16="","",'[1]#fixed_data'!$B$7)</f>
        <v>45358</v>
      </c>
      <c r="X14" s="2" t="str">
        <f>IF('[1]#source_data'!A16="","",'[1]#fixed_data'!$B$8)</f>
        <v>https://www.southwayhousing.co.uk</v>
      </c>
    </row>
    <row r="15" spans="1:24" ht="19" customHeight="1" x14ac:dyDescent="0.35">
      <c r="A15" s="2" t="str">
        <f>IF('[1]#source_data'!A17="","",CONCATENATE('[1]#fixed_data'!$B$2&amp;'[1]#source_data'!A17))</f>
        <v>360G-SouthwayHousing-BSF_014</v>
      </c>
      <c r="B15" s="4" t="str">
        <f>IF('[1]#source_data'!A17="","",IF('[1]#source_data'!B17="","",'[1]#source_data'!B17))</f>
        <v>Catalyst Youth Work</v>
      </c>
      <c r="C15" s="4" t="str">
        <f>IF('[1]#source_data'!A17="","",IF('[1]#source_data'!C17="","",'[1]#source_data'!C17))</f>
        <v>Additional funding for the youth bus</v>
      </c>
      <c r="D15" s="2" t="str">
        <f>IF('[1]#source_data'!A17="","",'[1]#fixed_data'!$B$3)</f>
        <v>GBP</v>
      </c>
      <c r="E15" s="5">
        <f>IF('[1]#source_data'!A17="","",IF('[1]#source_data'!D17="","",'[1]#source_data'!D17))</f>
        <v>2500</v>
      </c>
      <c r="F15" s="6">
        <f>IF('[1]#source_data'!A17="","",IF('[1]#source_data'!E17="","",'[1]#source_data'!E17))</f>
        <v>43835</v>
      </c>
      <c r="G15" s="6">
        <f>IF('[1]#source_data'!A17="","",IF('[1]#source_data'!F17="","",'[1]#source_data'!F17))</f>
        <v>43866</v>
      </c>
      <c r="H15" s="6">
        <f>IF('[1]#source_data'!A17="","",IF('[1]#source_data'!G17="","",'[1]#source_data'!G17))</f>
        <v>43921</v>
      </c>
      <c r="I15" s="3">
        <f>IF('[1]#source_data'!A17="","",IF('[1]#source_data'!H17="","",'[1]#source_data'!H17))</f>
        <v>2</v>
      </c>
      <c r="J15" s="2" t="str">
        <f>IF('[1]#source_data'!A17="","",IF(AND(L15="",M15=""),'[1]#fixed_data'!$B$4&amp;SUBSTITUTE(K15," ","-"),IF(L15="","GB-COH-"&amp;M15,IF(LEFT(L15,2)="SC","GB-SC-"&amp;L15,IF(AND(LEFT(L15,1)="1",LEN(L15)=6),"GB-NIC-"&amp;L15,"GB-CHC-"&amp;L15)))))</f>
        <v>GB-CHC-1185170</v>
      </c>
      <c r="K15" s="3" t="str">
        <f>IF('[1]#source_data'!A17="","",IF('[1]#source_data'!I17="","",'[1]#source_data'!I17))</f>
        <v>N-GAGE</v>
      </c>
      <c r="L15" s="2">
        <f>IF('[1]#source_data'!A17="","",IF(ISBLANK('[1]#source_data'!J17),"",'[1]#source_data'!J17))</f>
        <v>1185170</v>
      </c>
      <c r="M15" s="2" t="str">
        <f>IF('[1]#source_data'!A17="","",IF('[1]#source_data'!K17="","",TEXT('[1]#source_data'!K17,"00000000")))</f>
        <v/>
      </c>
      <c r="N15" s="3" t="str">
        <f>IF('[1]#source_data'!A17="","",IF('[1]#source_data'!L17="","",'[1]#source_data'!L17))</f>
        <v>M22 5</v>
      </c>
      <c r="O15" s="2" t="str">
        <f>IF('[1]#source_data'!A17="","",'[1]#fixed_data'!$B$5)</f>
        <v>GB-COH-IP30348R</v>
      </c>
      <c r="P15" s="2" t="str">
        <f>IF('[1]#source_data'!A17="","",'[1]#fixed_data'!$B$6)</f>
        <v>Southway Housing Trust</v>
      </c>
      <c r="Q15" s="3" t="str">
        <f>IF('[1]#source_data'!A17="","",IF('[1]#source_data'!M17="","",'[1]#source_data'!M17))</f>
        <v>BSF</v>
      </c>
      <c r="R15" s="3" t="str">
        <f>IF('[1]#source_data'!A17="","",IF('[1]#source_data'!N17="","",'[1]#source_data'!N17))</f>
        <v>Beautiful South Fund</v>
      </c>
      <c r="S15" s="2" t="str">
        <f>IF('[1]#source_data'!A17="","",IF('[1]#source_data'!O17="","",'[1]#source_data'!O17))</f>
        <v>Burnage</v>
      </c>
      <c r="T15" s="2" t="str">
        <f>IF('[1]#source_data'!A17="","",IF('[1]#source_data'!O17="","",VLOOKUP(S15,'[1]#fixed_data'!$A$11:$C$19,2,FALSE)))</f>
        <v>E05011354</v>
      </c>
      <c r="U15" s="2" t="str">
        <f>IF('[1]#source_data'!A17="","",IF('[1]#source_data'!O17="","",VLOOKUP(S15,'[1]#fixed_data'!$A$11:$C$19,3,FALSE)))</f>
        <v>WD</v>
      </c>
      <c r="V15" s="2" t="str">
        <f>IF('[1]#source_data'!A17="","",IF('[1]#source_data'!P17="","",'[1]#source_data'!P17))</f>
        <v>Yes</v>
      </c>
      <c r="W15" s="7">
        <f>IF('[1]#source_data'!A17="","",'[1]#fixed_data'!$B$7)</f>
        <v>45358</v>
      </c>
      <c r="X15" s="2" t="str">
        <f>IF('[1]#source_data'!A17="","",'[1]#fixed_data'!$B$8)</f>
        <v>https://www.southwayhousing.co.uk</v>
      </c>
    </row>
    <row r="16" spans="1:24" ht="32.5" customHeight="1" x14ac:dyDescent="0.35">
      <c r="A16" s="2" t="str">
        <f>IF('[1]#source_data'!A18="","",CONCATENATE('[1]#fixed_data'!$B$2&amp;'[1]#source_data'!A18))</f>
        <v>360G-SouthwayHousing-BSF_015</v>
      </c>
      <c r="B16" s="4" t="str">
        <f>IF('[1]#source_data'!A18="","",IF('[1]#source_data'!B18="","",'[1]#source_data'!B18))</f>
        <v xml:space="preserve">Nifty 50s </v>
      </c>
      <c r="C16" s="4" t="str">
        <f>IF('[1]#source_data'!A18="","",IF('[1]#source_data'!C18="","",'[1]#source_data'!C18))</f>
        <v>Additional funding for activities for older people in Ladybarn/Withington</v>
      </c>
      <c r="D16" s="2" t="str">
        <f>IF('[1]#source_data'!A18="","",'[1]#fixed_data'!$B$3)</f>
        <v>GBP</v>
      </c>
      <c r="E16" s="5">
        <f>IF('[1]#source_data'!A18="","",IF('[1]#source_data'!D18="","",'[1]#source_data'!D18))</f>
        <v>657.5</v>
      </c>
      <c r="F16" s="6">
        <f>IF('[1]#source_data'!A18="","",IF('[1]#source_data'!E18="","",'[1]#source_data'!E18))</f>
        <v>43835</v>
      </c>
      <c r="G16" s="6">
        <f>IF('[1]#source_data'!A18="","",IF('[1]#source_data'!F18="","",'[1]#source_data'!F18))</f>
        <v>43835</v>
      </c>
      <c r="H16" s="6">
        <f>IF('[1]#source_data'!A18="","",IF('[1]#source_data'!G18="","",'[1]#source_data'!G18))</f>
        <v>43921</v>
      </c>
      <c r="I16" s="3">
        <f>IF('[1]#source_data'!A18="","",IF('[1]#source_data'!H18="","",'[1]#source_data'!H18))</f>
        <v>3</v>
      </c>
      <c r="J16" s="2" t="str">
        <f>IF('[1]#source_data'!A18="","",IF(AND(L16="",M16=""),'[1]#fixed_data'!$B$4&amp;SUBSTITUTE(K16," ","-"),IF(L16="","GB-COH-"&amp;M16,IF(LEFT(L16,2)="SC","GB-SC-"&amp;L16,IF(AND(LEFT(L16,1)="1",LEN(L16)=6),"GB-NIC-"&amp;L16,"GB-CHC-"&amp;L16)))))</f>
        <v>GB-CHC-1179426</v>
      </c>
      <c r="K16" s="3" t="str">
        <f>IF('[1]#source_data'!A18="","",IF('[1]#source_data'!I18="","",'[1]#source_data'!I18))</f>
        <v>Ladybarn Community Hub</v>
      </c>
      <c r="L16" s="2">
        <f>IF('[1]#source_data'!A18="","",IF(ISBLANK('[1]#source_data'!J18),"",'[1]#source_data'!J18))</f>
        <v>1179426</v>
      </c>
      <c r="M16" s="2" t="str">
        <f>IF('[1]#source_data'!A18="","",IF('[1]#source_data'!K18="","",TEXT('[1]#source_data'!K18,"00000000")))</f>
        <v/>
      </c>
      <c r="N16" s="3" t="str">
        <f>IF('[1]#source_data'!A18="","",IF('[1]#source_data'!L18="","",'[1]#source_data'!L18))</f>
        <v>M14 6</v>
      </c>
      <c r="O16" s="2" t="str">
        <f>IF('[1]#source_data'!A18="","",'[1]#fixed_data'!$B$5)</f>
        <v>GB-COH-IP30348R</v>
      </c>
      <c r="P16" s="2" t="str">
        <f>IF('[1]#source_data'!A18="","",'[1]#fixed_data'!$B$6)</f>
        <v>Southway Housing Trust</v>
      </c>
      <c r="Q16" s="3" t="str">
        <f>IF('[1]#source_data'!A18="","",IF('[1]#source_data'!M18="","",'[1]#source_data'!M18))</f>
        <v>BSF</v>
      </c>
      <c r="R16" s="3" t="str">
        <f>IF('[1]#source_data'!A18="","",IF('[1]#source_data'!N18="","",'[1]#source_data'!N18))</f>
        <v>Beautiful South Fund</v>
      </c>
      <c r="S16" s="2" t="str">
        <f>IF('[1]#source_data'!A18="","",IF('[1]#source_data'!O18="","",'[1]#source_data'!O18))</f>
        <v>Withington</v>
      </c>
      <c r="T16" s="2" t="str">
        <f>IF('[1]#source_data'!A18="","",IF('[1]#source_data'!O18="","",VLOOKUP(S16,'[1]#fixed_data'!$A$11:$C$19,2,FALSE)))</f>
        <v>E05011380</v>
      </c>
      <c r="U16" s="2" t="str">
        <f>IF('[1]#source_data'!A18="","",IF('[1]#source_data'!O18="","",VLOOKUP(S16,'[1]#fixed_data'!$A$11:$C$19,3,FALSE)))</f>
        <v>WD</v>
      </c>
      <c r="V16" s="2" t="str">
        <f>IF('[1]#source_data'!A18="","",IF('[1]#source_data'!P18="","",'[1]#source_data'!P18))</f>
        <v>Yes</v>
      </c>
      <c r="W16" s="7">
        <f>IF('[1]#source_data'!A18="","",'[1]#fixed_data'!$B$7)</f>
        <v>45358</v>
      </c>
      <c r="X16" s="2" t="str">
        <f>IF('[1]#source_data'!A18="","",'[1]#fixed_data'!$B$8)</f>
        <v>https://www.southwayhousing.co.uk</v>
      </c>
    </row>
    <row r="17" spans="1:24" ht="62" customHeight="1" x14ac:dyDescent="0.35">
      <c r="A17" s="2" t="str">
        <f>IF('[1]#source_data'!A19="","",CONCATENATE('[1]#fixed_data'!$B$2&amp;'[1]#source_data'!A19))</f>
        <v>360G-SouthwayHousing-BSF_016</v>
      </c>
      <c r="B17" s="4" t="str">
        <f>IF('[1]#source_data'!A19="","",IF('[1]#source_data'!B19="","",'[1]#source_data'!B19))</f>
        <v>Manchester South Mini Scrub Hub</v>
      </c>
      <c r="C17" s="4" t="str">
        <f>IF('[1]#source_data'!A19="","",IF('[1]#source_data'!C19="","",'[1]#source_data'!C19))</f>
        <v>We are a group of community-minded people in the South Manchester area helping to supply the amazing NHS staff &amp; teams with much-needed  items such as scrubs, hats &amp; fabric drawstring bags</v>
      </c>
      <c r="D17" s="2" t="str">
        <f>IF('[1]#source_data'!A19="","",'[1]#fixed_data'!$B$3)</f>
        <v>GBP</v>
      </c>
      <c r="E17" s="5">
        <f>IF('[1]#source_data'!A19="","",IF('[1]#source_data'!D19="","",'[1]#source_data'!D19))</f>
        <v>1000</v>
      </c>
      <c r="F17" s="6">
        <f>IF('[1]#source_data'!A19="","",IF('[1]#source_data'!E19="","",'[1]#source_data'!E19))</f>
        <v>43941</v>
      </c>
      <c r="G17" s="6">
        <f>IF('[1]#source_data'!A19="","",IF('[1]#source_data'!F19="","",'[1]#source_data'!F19))</f>
        <v>43941</v>
      </c>
      <c r="H17" s="6">
        <f>IF('[1]#source_data'!A19="","",IF('[1]#source_data'!G19="","",'[1]#source_data'!G19))</f>
        <v>44032</v>
      </c>
      <c r="I17" s="3">
        <f>IF('[1]#source_data'!A19="","",IF('[1]#source_data'!H19="","",'[1]#source_data'!H19))</f>
        <v>3</v>
      </c>
      <c r="J17" s="2" t="str">
        <f>IF('[1]#source_data'!A19="","",IF(AND(L17="",M17=""),'[1]#fixed_data'!$B$4&amp;SUBSTITUTE(K17," ","-"),IF(L17="","GB-COH-"&amp;M17,IF(LEFT(L17,2)="SC","GB-SC-"&amp;L17,IF(AND(LEFT(L17,1)="1",LEN(L17)=6),"GB-NIC-"&amp;L17,"GB-CHC-"&amp;L17)))))</f>
        <v>360G-SouthwayHousing-Manchester-South-Mini-Scrub-Hub</v>
      </c>
      <c r="K17" s="3" t="str">
        <f>IF('[1]#source_data'!A19="","",IF('[1]#source_data'!I19="","",'[1]#source_data'!I19))</f>
        <v>Manchester South Mini Scrub Hub</v>
      </c>
      <c r="L17" s="2" t="str">
        <f>IF('[1]#source_data'!A19="","",IF(ISBLANK('[1]#source_data'!J19),"",'[1]#source_data'!J19))</f>
        <v/>
      </c>
      <c r="M17" s="2" t="str">
        <f>IF('[1]#source_data'!A19="","",IF('[1]#source_data'!K19="","",TEXT('[1]#source_data'!K19,"00000000")))</f>
        <v/>
      </c>
      <c r="N17" s="3" t="str">
        <f>IF('[1]#source_data'!A19="","",IF('[1]#source_data'!L19="","",'[1]#source_data'!L19))</f>
        <v>M20 2</v>
      </c>
      <c r="O17" s="2" t="str">
        <f>IF('[1]#source_data'!A19="","",'[1]#fixed_data'!$B$5)</f>
        <v>GB-COH-IP30348R</v>
      </c>
      <c r="P17" s="2" t="str">
        <f>IF('[1]#source_data'!A19="","",'[1]#fixed_data'!$B$6)</f>
        <v>Southway Housing Trust</v>
      </c>
      <c r="Q17" s="3" t="str">
        <f>IF('[1]#source_data'!A19="","",IF('[1]#source_data'!M19="","",'[1]#source_data'!M19))</f>
        <v>BSF</v>
      </c>
      <c r="R17" s="3" t="str">
        <f>IF('[1]#source_data'!A19="","",IF('[1]#source_data'!N19="","",'[1]#source_data'!N19))</f>
        <v>Beautiful South Fund</v>
      </c>
      <c r="S17" s="2" t="str">
        <f>IF('[1]#source_data'!A19="","",IF('[1]#source_data'!O19="","",'[1]#source_data'!O19))</f>
        <v>Didsbury West</v>
      </c>
      <c r="T17" s="2" t="str">
        <f>IF('[1]#source_data'!A19="","",IF('[1]#source_data'!O19="","",VLOOKUP(S17,'[1]#fixed_data'!$A$11:$C$19,2,FALSE)))</f>
        <v>E05011363</v>
      </c>
      <c r="U17" s="2" t="str">
        <f>IF('[1]#source_data'!A19="","",IF('[1]#source_data'!O19="","",VLOOKUP(S17,'[1]#fixed_data'!$A$11:$C$19,3,FALSE)))</f>
        <v>WD</v>
      </c>
      <c r="V17" s="2" t="str">
        <f>IF('[1]#source_data'!A19="","",IF('[1]#source_data'!P19="","",'[1]#source_data'!P19))</f>
        <v>Yes</v>
      </c>
      <c r="W17" s="7">
        <f>IF('[1]#source_data'!A19="","",'[1]#fixed_data'!$B$7)</f>
        <v>45358</v>
      </c>
      <c r="X17" s="2" t="str">
        <f>IF('[1]#source_data'!A19="","",'[1]#fixed_data'!$B$8)</f>
        <v>https://www.southwayhousing.co.uk</v>
      </c>
    </row>
    <row r="18" spans="1:24" ht="104" customHeight="1" x14ac:dyDescent="0.35">
      <c r="A18" s="2" t="str">
        <f>IF('[1]#source_data'!A20="","",CONCATENATE('[1]#fixed_data'!$B$2&amp;'[1]#source_data'!A20))</f>
        <v>360G-SouthwayHousing-BSF_017</v>
      </c>
      <c r="B18" s="4" t="str">
        <f>IF('[1]#source_data'!A20="","",IF('[1]#source_data'!B20="","",'[1]#source_data'!B20))</f>
        <v>The Garden Room</v>
      </c>
      <c r="C18" s="4" t="str">
        <f>IF('[1]#source_data'!A20="","",IF('[1]#source_data'!C20="","",'[1]#source_data'!C20))</f>
        <v>Friends of Burnage Library would like to build a 4m x 4m outdoor shelter with seating in the Library's garden so we can start holding community activities safely outdoors as Covid restrictions start to hopefully ease. The shelter will also be an outdoor "classroom" for activities for people of all ages in the local community for many years in the future.</v>
      </c>
      <c r="D18" s="2" t="str">
        <f>IF('[1]#source_data'!A20="","",'[1]#fixed_data'!$B$3)</f>
        <v>GBP</v>
      </c>
      <c r="E18" s="5">
        <f>IF('[1]#source_data'!A20="","",IF('[1]#source_data'!D20="","",'[1]#source_data'!D20))</f>
        <v>2500</v>
      </c>
      <c r="F18" s="6">
        <f>IF('[1]#source_data'!A20="","",IF('[1]#source_data'!E20="","",'[1]#source_data'!E20))</f>
        <v>44251</v>
      </c>
      <c r="G18" s="6">
        <f>IF('[1]#source_data'!A20="","",IF('[1]#source_data'!F20="","",'[1]#source_data'!F20))</f>
        <v>44251</v>
      </c>
      <c r="H18" s="6">
        <f>IF('[1]#source_data'!A20="","",IF('[1]#source_data'!G20="","",'[1]#source_data'!G20))</f>
        <v>44286</v>
      </c>
      <c r="I18" s="3">
        <f>IF('[1]#source_data'!A20="","",IF('[1]#source_data'!H20="","",'[1]#source_data'!H20))</f>
        <v>1</v>
      </c>
      <c r="J18" s="2" t="str">
        <f>IF('[1]#source_data'!A20="","",IF(AND(L18="",M18=""),'[1]#fixed_data'!$B$4&amp;SUBSTITUTE(K18," ","-"),IF(L18="","GB-COH-"&amp;M18,IF(LEFT(L18,2)="SC","GB-SC-"&amp;L18,IF(AND(LEFT(L18,1)="1",LEN(L18)=6),"GB-NIC-"&amp;L18,"GB-CHC-"&amp;L18)))))</f>
        <v>GB-CHC-1158817</v>
      </c>
      <c r="K18" s="3" t="str">
        <f>IF('[1]#source_data'!A20="","",IF('[1]#source_data'!I20="","",'[1]#source_data'!I20))</f>
        <v>Friends of Burnage Library</v>
      </c>
      <c r="L18" s="2">
        <f>IF('[1]#source_data'!A20="","",IF(ISBLANK('[1]#source_data'!J20),"",'[1]#source_data'!J20))</f>
        <v>1158817</v>
      </c>
      <c r="M18" s="2" t="str">
        <f>IF('[1]#source_data'!A20="","",IF('[1]#source_data'!K20="","",TEXT('[1]#source_data'!K20,"00000000")))</f>
        <v/>
      </c>
      <c r="N18" s="3" t="str">
        <f>IF('[1]#source_data'!A20="","",IF('[1]#source_data'!L20="","",'[1]#source_data'!L20))</f>
        <v>M19 1</v>
      </c>
      <c r="O18" s="2" t="str">
        <f>IF('[1]#source_data'!A20="","",'[1]#fixed_data'!$B$5)</f>
        <v>GB-COH-IP30348R</v>
      </c>
      <c r="P18" s="2" t="str">
        <f>IF('[1]#source_data'!A20="","",'[1]#fixed_data'!$B$6)</f>
        <v>Southway Housing Trust</v>
      </c>
      <c r="Q18" s="3" t="str">
        <f>IF('[1]#source_data'!A20="","",IF('[1]#source_data'!M20="","",'[1]#source_data'!M20))</f>
        <v>BSF</v>
      </c>
      <c r="R18" s="3" t="str">
        <f>IF('[1]#source_data'!A20="","",IF('[1]#source_data'!N20="","",'[1]#source_data'!N20))</f>
        <v>Beautiful South Fund</v>
      </c>
      <c r="S18" s="2" t="str">
        <f>IF('[1]#source_data'!A20="","",IF('[1]#source_data'!O20="","",'[1]#source_data'!O20))</f>
        <v>Burnage</v>
      </c>
      <c r="T18" s="2" t="str">
        <f>IF('[1]#source_data'!A20="","",IF('[1]#source_data'!O20="","",VLOOKUP(S18,'[1]#fixed_data'!$A$11:$C$19,2,FALSE)))</f>
        <v>E05011354</v>
      </c>
      <c r="U18" s="2" t="str">
        <f>IF('[1]#source_data'!A20="","",IF('[1]#source_data'!O20="","",VLOOKUP(S18,'[1]#fixed_data'!$A$11:$C$19,3,FALSE)))</f>
        <v>WD</v>
      </c>
      <c r="V18" s="2" t="str">
        <f>IF('[1]#source_data'!A20="","",IF('[1]#source_data'!P20="","",'[1]#source_data'!P20))</f>
        <v>Yes</v>
      </c>
      <c r="W18" s="7">
        <f>IF('[1]#source_data'!A20="","",'[1]#fixed_data'!$B$7)</f>
        <v>45358</v>
      </c>
      <c r="X18" s="2" t="str">
        <f>IF('[1]#source_data'!A20="","",'[1]#fixed_data'!$B$8)</f>
        <v>https://www.southwayhousing.co.uk</v>
      </c>
    </row>
    <row r="19" spans="1:24" ht="27.5" customHeight="1" x14ac:dyDescent="0.35">
      <c r="A19" s="2" t="str">
        <f>IF('[1]#source_data'!A21="","",CONCATENATE('[1]#fixed_data'!$B$2&amp;'[1]#source_data'!A21))</f>
        <v>360G-SouthwayHousing-BSF_018</v>
      </c>
      <c r="B19" s="4" t="str">
        <f>IF('[1]#source_data'!A21="","",IF('[1]#source_data'!B21="","",'[1]#source_data'!B21))</f>
        <v>Air-conditioning at BMCA</v>
      </c>
      <c r="C19" s="4" t="str">
        <f>IF('[1]#source_data'!A21="","",IF('[1]#source_data'!C21="","",'[1]#source_data'!C21))</f>
        <v>Contribution to the cost of installing air conditioning at BMCA</v>
      </c>
      <c r="D19" s="2" t="str">
        <f>IF('[1]#source_data'!A21="","",'[1]#fixed_data'!$B$3)</f>
        <v>GBP</v>
      </c>
      <c r="E19" s="5">
        <f>IF('[1]#source_data'!A21="","",IF('[1]#source_data'!D21="","",'[1]#source_data'!D21))</f>
        <v>2500</v>
      </c>
      <c r="F19" s="6">
        <f>IF('[1]#source_data'!A21="","",IF('[1]#source_data'!E21="","",'[1]#source_data'!E21))</f>
        <v>44263</v>
      </c>
      <c r="G19" s="6">
        <f>IF('[1]#source_data'!A21="","",IF('[1]#source_data'!F21="","",'[1]#source_data'!F21))</f>
        <v>44263</v>
      </c>
      <c r="H19" s="6">
        <f>IF('[1]#source_data'!A21="","",IF('[1]#source_data'!G21="","",'[1]#source_data'!G21))</f>
        <v>44355</v>
      </c>
      <c r="I19" s="3">
        <f>IF('[1]#source_data'!A21="","",IF('[1]#source_data'!H21="","",'[1]#source_data'!H21))</f>
        <v>3</v>
      </c>
      <c r="J19" s="2" t="str">
        <f>IF('[1]#source_data'!A21="","",IF(AND(L19="",M19=""),'[1]#fixed_data'!$B$4&amp;SUBSTITUTE(K19," ","-"),IF(L19="","GB-COH-"&amp;M19,IF(LEFT(L19,2)="SC","GB-SC-"&amp;L19,IF(AND(LEFT(L19,1)="1",LEN(L19)=6),"GB-NIC-"&amp;L19,"GB-CHC-"&amp;L19)))))</f>
        <v>GB-CHC-1142217</v>
      </c>
      <c r="K19" s="3" t="str">
        <f>IF('[1]#source_data'!A21="","",IF('[1]#source_data'!I21="","",'[1]#source_data'!I21))</f>
        <v>Barlow Moor Community Association</v>
      </c>
      <c r="L19" s="2">
        <f>IF('[1]#source_data'!A21="","",IF(ISBLANK('[1]#source_data'!J21),"",'[1]#source_data'!J21))</f>
        <v>1142217</v>
      </c>
      <c r="M19" s="2" t="str">
        <f>IF('[1]#source_data'!A21="","",IF('[1]#source_data'!K21="","",TEXT('[1]#source_data'!K21,"00000000")))</f>
        <v/>
      </c>
      <c r="N19" s="3" t="str">
        <f>IF('[1]#source_data'!A21="","",IF('[1]#source_data'!L21="","",'[1]#source_data'!L21))</f>
        <v>M21 7</v>
      </c>
      <c r="O19" s="2" t="str">
        <f>IF('[1]#source_data'!A21="","",'[1]#fixed_data'!$B$5)</f>
        <v>GB-COH-IP30348R</v>
      </c>
      <c r="P19" s="2" t="str">
        <f>IF('[1]#source_data'!A21="","",'[1]#fixed_data'!$B$6)</f>
        <v>Southway Housing Trust</v>
      </c>
      <c r="Q19" s="3" t="str">
        <f>IF('[1]#source_data'!A21="","",IF('[1]#source_data'!M21="","",'[1]#source_data'!M21))</f>
        <v>BSF</v>
      </c>
      <c r="R19" s="3" t="str">
        <f>IF('[1]#source_data'!A21="","",IF('[1]#source_data'!N21="","",'[1]#source_data'!N21))</f>
        <v>Beautiful South Fund</v>
      </c>
      <c r="S19" s="2" t="str">
        <f>IF('[1]#source_data'!A21="","",IF('[1]#source_data'!O21="","",'[1]#source_data'!O21))</f>
        <v>Chorlton Park</v>
      </c>
      <c r="T19" s="2" t="str">
        <f>IF('[1]#source_data'!A21="","",IF('[1]#source_data'!O21="","",VLOOKUP(S19,'[1]#fixed_data'!$A$11:$C$19,2,FALSE)))</f>
        <v>E05011358</v>
      </c>
      <c r="U19" s="2" t="str">
        <f>IF('[1]#source_data'!A21="","",IF('[1]#source_data'!O21="","",VLOOKUP(S19,'[1]#fixed_data'!$A$11:$C$19,3,FALSE)))</f>
        <v>WD</v>
      </c>
      <c r="V19" s="2" t="str">
        <f>IF('[1]#source_data'!A21="","",IF('[1]#source_data'!P21="","",'[1]#source_data'!P21))</f>
        <v>Yes</v>
      </c>
      <c r="W19" s="7">
        <f>IF('[1]#source_data'!A21="","",'[1]#fixed_data'!$B$7)</f>
        <v>45358</v>
      </c>
      <c r="X19" s="2" t="str">
        <f>IF('[1]#source_data'!A21="","",'[1]#fixed_data'!$B$8)</f>
        <v>https://www.southwayhousing.co.uk</v>
      </c>
    </row>
    <row r="20" spans="1:24" ht="27.5" customHeight="1" x14ac:dyDescent="0.35">
      <c r="A20" s="2" t="str">
        <f>IF('[1]#source_data'!A22="","",CONCATENATE('[1]#fixed_data'!$B$2&amp;'[1]#source_data'!A22))</f>
        <v>360G-SouthwayHousing-LH_2020_01</v>
      </c>
      <c r="B20" s="4" t="str">
        <f>IF('[1]#source_data'!A22="","",IF('[1]#source_data'!B22="","",'[1]#source_data'!B22))</f>
        <v>BMCA Learning Hub</v>
      </c>
      <c r="C20" s="4" t="str">
        <f>IF('[1]#source_data'!A22="","",IF('[1]#source_data'!C22="","",'[1]#source_data'!C22))</f>
        <v>To offer employment support and training for local residents</v>
      </c>
      <c r="D20" s="2" t="str">
        <f>IF('[1]#source_data'!A22="","",'[1]#fixed_data'!$B$3)</f>
        <v>GBP</v>
      </c>
      <c r="E20" s="5">
        <f>IF('[1]#source_data'!A22="","",IF('[1]#source_data'!D22="","",'[1]#source_data'!D22))</f>
        <v>20000</v>
      </c>
      <c r="F20" s="6">
        <f>IF('[1]#source_data'!A22="","",IF('[1]#source_data'!E22="","",'[1]#source_data'!E22))</f>
        <v>43927</v>
      </c>
      <c r="G20" s="6">
        <f>IF('[1]#source_data'!A22="","",IF('[1]#source_data'!F22="","",'[1]#source_data'!F22))</f>
        <v>43927</v>
      </c>
      <c r="H20" s="6">
        <f>IF('[1]#source_data'!A22="","",IF('[1]#source_data'!G22="","",'[1]#source_data'!G22))</f>
        <v>44291</v>
      </c>
      <c r="I20" s="3">
        <f>IF('[1]#source_data'!A22="","",IF('[1]#source_data'!H22="","",'[1]#source_data'!H22))</f>
        <v>12</v>
      </c>
      <c r="J20" s="2" t="str">
        <f>IF('[1]#source_data'!A22="","",IF(AND(L20="",M20=""),'[1]#fixed_data'!$B$4&amp;SUBSTITUTE(K20," ","-"),IF(L20="","GB-COH-"&amp;M20,IF(LEFT(L20,2)="SC","GB-SC-"&amp;L20,IF(AND(LEFT(L20,1)="1",LEN(L20)=6),"GB-NIC-"&amp;L20,"GB-CHC-"&amp;L20)))))</f>
        <v>GB-CHC-1142217</v>
      </c>
      <c r="K20" s="3" t="str">
        <f>IF('[1]#source_data'!A22="","",IF('[1]#source_data'!I22="","",'[1]#source_data'!I22))</f>
        <v>Barlow Moor Community Association</v>
      </c>
      <c r="L20" s="2">
        <f>IF('[1]#source_data'!A22="","",IF(ISBLANK('[1]#source_data'!J22),"",'[1]#source_data'!J22))</f>
        <v>1142217</v>
      </c>
      <c r="M20" s="2" t="str">
        <f>IF('[1]#source_data'!A22="","",IF('[1]#source_data'!K22="","",TEXT('[1]#source_data'!K22,"00000000")))</f>
        <v/>
      </c>
      <c r="N20" s="3" t="str">
        <f>IF('[1]#source_data'!A22="","",IF('[1]#source_data'!L22="","",'[1]#source_data'!L22))</f>
        <v>M21 7</v>
      </c>
      <c r="O20" s="2" t="str">
        <f>IF('[1]#source_data'!A22="","",'[1]#fixed_data'!$B$5)</f>
        <v>GB-COH-IP30348R</v>
      </c>
      <c r="P20" s="2" t="str">
        <f>IF('[1]#source_data'!A22="","",'[1]#fixed_data'!$B$6)</f>
        <v>Southway Housing Trust</v>
      </c>
      <c r="Q20" s="3" t="str">
        <f>IF('[1]#source_data'!A22="","",IF('[1]#source_data'!M22="","",'[1]#source_data'!M22))</f>
        <v>LH</v>
      </c>
      <c r="R20" s="3" t="str">
        <f>IF('[1]#source_data'!A22="","",IF('[1]#source_data'!N22="","",'[1]#source_data'!N22))</f>
        <v>Learning Hubs</v>
      </c>
      <c r="S20" s="2" t="str">
        <f>IF('[1]#source_data'!A22="","",IF('[1]#source_data'!O22="","",'[1]#source_data'!O22))</f>
        <v>Chorlton Park</v>
      </c>
      <c r="T20" s="2" t="str">
        <f>IF('[1]#source_data'!A22="","",IF('[1]#source_data'!O22="","",VLOOKUP(S20,'[1]#fixed_data'!$A$11:$C$19,2,FALSE)))</f>
        <v>E05011358</v>
      </c>
      <c r="U20" s="2" t="str">
        <f>IF('[1]#source_data'!A22="","",IF('[1]#source_data'!O22="","",VLOOKUP(S20,'[1]#fixed_data'!$A$11:$C$19,3,FALSE)))</f>
        <v>WD</v>
      </c>
      <c r="V20" s="2" t="str">
        <f>IF('[1]#source_data'!A22="","",IF('[1]#source_data'!P22="","",'[1]#source_data'!P22))</f>
        <v>No</v>
      </c>
      <c r="W20" s="7">
        <f>IF('[1]#source_data'!A22="","",'[1]#fixed_data'!$B$7)</f>
        <v>45358</v>
      </c>
      <c r="X20" s="2" t="str">
        <f>IF('[1]#source_data'!A22="","",'[1]#fixed_data'!$B$8)</f>
        <v>https://www.southwayhousing.co.uk</v>
      </c>
    </row>
    <row r="21" spans="1:24" ht="28.5" customHeight="1" x14ac:dyDescent="0.35">
      <c r="A21" s="2" t="str">
        <f>IF('[1]#source_data'!A23="","",CONCATENATE('[1]#fixed_data'!$B$2&amp;'[1]#source_data'!A23))</f>
        <v>360G-SouthwayHousing-LH_2020_02</v>
      </c>
      <c r="B21" s="4" t="str">
        <f>IF('[1]#source_data'!A23="","",IF('[1]#source_data'!B23="","",'[1]#source_data'!B23))</f>
        <v>Old Moat Learning Hub</v>
      </c>
      <c r="C21" s="4" t="str">
        <f>IF('[1]#source_data'!A23="","",IF('[1]#source_data'!C23="","",'[1]#source_data'!C23))</f>
        <v>To offer employment support and training for local residents</v>
      </c>
      <c r="D21" s="2" t="str">
        <f>IF('[1]#source_data'!A23="","",'[1]#fixed_data'!$B$3)</f>
        <v>GBP</v>
      </c>
      <c r="E21" s="5">
        <f>IF('[1]#source_data'!A23="","",IF('[1]#source_data'!D23="","",'[1]#source_data'!D23))</f>
        <v>20000</v>
      </c>
      <c r="F21" s="6">
        <f>IF('[1]#source_data'!A23="","",IF('[1]#source_data'!E23="","",'[1]#source_data'!E23))</f>
        <v>43927</v>
      </c>
      <c r="G21" s="6">
        <f>IF('[1]#source_data'!A23="","",IF('[1]#source_data'!F23="","",'[1]#source_data'!F23))</f>
        <v>43927</v>
      </c>
      <c r="H21" s="6">
        <f>IF('[1]#source_data'!A23="","",IF('[1]#source_data'!G23="","",'[1]#source_data'!G23))</f>
        <v>44291</v>
      </c>
      <c r="I21" s="3">
        <f>IF('[1]#source_data'!A23="","",IF('[1]#source_data'!H23="","",'[1]#source_data'!H23))</f>
        <v>12</v>
      </c>
      <c r="J21" s="2" t="str">
        <f>IF('[1]#source_data'!A23="","",IF(AND(L21="",M21=""),'[1]#fixed_data'!$B$4&amp;SUBSTITUTE(K21," ","-"),IF(L21="","GB-COH-"&amp;M21,IF(LEFT(L21,2)="SC","GB-SC-"&amp;L21,IF(AND(LEFT(L21,1)="1",LEN(L21)=6),"GB-NIC-"&amp;L21,"GB-CHC-"&amp;L21)))))</f>
        <v>GB-COH-07783735</v>
      </c>
      <c r="K21" s="3" t="str">
        <f>IF('[1]#source_data'!A23="","",IF('[1]#source_data'!I23="","",'[1]#source_data'!I23))</f>
        <v>Community Minded Ltd</v>
      </c>
      <c r="L21" s="2" t="str">
        <f>IF('[1]#source_data'!A23="","",IF(ISBLANK('[1]#source_data'!J23),"",'[1]#source_data'!J23))</f>
        <v/>
      </c>
      <c r="M21" s="2" t="str">
        <f>IF('[1]#source_data'!A23="","",IF('[1]#source_data'!K23="","",TEXT('[1]#source_data'!K23,"00000000")))</f>
        <v>07783735</v>
      </c>
      <c r="N21" s="3" t="str">
        <f>IF('[1]#source_data'!A23="","",IF('[1]#source_data'!L23="","",'[1]#source_data'!L23))</f>
        <v>M20 1</v>
      </c>
      <c r="O21" s="2" t="str">
        <f>IF('[1]#source_data'!A23="","",'[1]#fixed_data'!$B$5)</f>
        <v>GB-COH-IP30348R</v>
      </c>
      <c r="P21" s="2" t="str">
        <f>IF('[1]#source_data'!A23="","",'[1]#fixed_data'!$B$6)</f>
        <v>Southway Housing Trust</v>
      </c>
      <c r="Q21" s="3" t="str">
        <f>IF('[1]#source_data'!A23="","",IF('[1]#source_data'!M23="","",'[1]#source_data'!M23))</f>
        <v>LH</v>
      </c>
      <c r="R21" s="3" t="str">
        <f>IF('[1]#source_data'!A23="","",IF('[1]#source_data'!N23="","",'[1]#source_data'!N23))</f>
        <v>Learning Hubs</v>
      </c>
      <c r="S21" s="2" t="str">
        <f>IF('[1]#source_data'!A23="","",IF('[1]#source_data'!O23="","",'[1]#source_data'!O23))</f>
        <v>Withington</v>
      </c>
      <c r="T21" s="2" t="str">
        <f>IF('[1]#source_data'!A23="","",IF('[1]#source_data'!O23="","",VLOOKUP(S21,'[1]#fixed_data'!$A$11:$C$19,2,FALSE)))</f>
        <v>E05011380</v>
      </c>
      <c r="U21" s="2" t="str">
        <f>IF('[1]#source_data'!A23="","",IF('[1]#source_data'!O23="","",VLOOKUP(S21,'[1]#fixed_data'!$A$11:$C$19,3,FALSE)))</f>
        <v>WD</v>
      </c>
      <c r="V21" s="2" t="str">
        <f>IF('[1]#source_data'!A23="","",IF('[1]#source_data'!P23="","",'[1]#source_data'!P23))</f>
        <v>No</v>
      </c>
      <c r="W21" s="7">
        <f>IF('[1]#source_data'!A23="","",'[1]#fixed_data'!$B$7)</f>
        <v>45358</v>
      </c>
      <c r="X21" s="2" t="str">
        <f>IF('[1]#source_data'!A23="","",'[1]#fixed_data'!$B$8)</f>
        <v>https://www.southwayhousing.co.uk</v>
      </c>
    </row>
    <row r="22" spans="1:24" ht="45" customHeight="1" x14ac:dyDescent="0.35">
      <c r="A22" s="2" t="str">
        <f>IF('[1]#source_data'!A24="","",CONCATENATE('[1]#fixed_data'!$B$2&amp;'[1]#source_data'!A24))</f>
        <v>360G-SouthwayHousing-CCS_2020_01</v>
      </c>
      <c r="B22" s="4" t="str">
        <f>IF('[1]#source_data'!A24="","",IF('[1]#source_data'!B24="","",'[1]#source_data'!B24))</f>
        <v>Burnage Good Neighbours</v>
      </c>
      <c r="C22" s="4" t="str">
        <f>IF('[1]#source_data'!A24="","",IF('[1]#source_data'!C24="","",'[1]#source_data'!C24))</f>
        <v>To support groups in Southway neighbourhoods during a difficult year and to help them to deliver Christmas food-related projects</v>
      </c>
      <c r="D22" s="2" t="str">
        <f>IF('[1]#source_data'!A24="","",'[1]#fixed_data'!$B$3)</f>
        <v>GBP</v>
      </c>
      <c r="E22" s="5">
        <f>IF('[1]#source_data'!A24="","",IF('[1]#source_data'!D24="","",'[1]#source_data'!D24))</f>
        <v>500</v>
      </c>
      <c r="F22" s="6">
        <f>IF('[1]#source_data'!A24="","",IF('[1]#source_data'!E24="","",'[1]#source_data'!E24))</f>
        <v>44166</v>
      </c>
      <c r="G22" s="6">
        <f>IF('[1]#source_data'!A24="","",IF('[1]#source_data'!F24="","",'[1]#source_data'!F24))</f>
        <v>44166</v>
      </c>
      <c r="H22" s="6">
        <f>IF('[1]#source_data'!A24="","",IF('[1]#source_data'!G24="","",'[1]#source_data'!G24))</f>
        <v>44196</v>
      </c>
      <c r="I22" s="3">
        <f>IF('[1]#source_data'!A24="","",IF('[1]#source_data'!H24="","",'[1]#source_data'!H24))</f>
        <v>1</v>
      </c>
      <c r="J22" s="2" t="str">
        <f>IF('[1]#source_data'!A24="","",IF(AND(L22="",M22=""),'[1]#fixed_data'!$B$4&amp;SUBSTITUTE(K22," ","-"),IF(L22="","GB-COH-"&amp;M22,IF(LEFT(L22,2)="SC","GB-SC-"&amp;L22,IF(AND(LEFT(L22,1)="1",LEN(L22)=6),"GB-NIC-"&amp;L22,"GB-CHC-"&amp;L22)))))</f>
        <v>GB-CHC-1146074</v>
      </c>
      <c r="K22" s="3" t="str">
        <f>IF('[1]#source_data'!A24="","",IF('[1]#source_data'!I24="","",'[1]#source_data'!I24))</f>
        <v>Burnage Good Neighbours</v>
      </c>
      <c r="L22" s="2">
        <f>IF('[1]#source_data'!A24="","",IF(ISBLANK('[1]#source_data'!J24),"",'[1]#source_data'!J24))</f>
        <v>1146074</v>
      </c>
      <c r="M22" s="2" t="str">
        <f>IF('[1]#source_data'!A24="","",IF('[1]#source_data'!K24="","",TEXT('[1]#source_data'!K24,"00000000")))</f>
        <v/>
      </c>
      <c r="N22" s="3" t="str">
        <f>IF('[1]#source_data'!A24="","",IF('[1]#source_data'!L24="","",'[1]#source_data'!L24))</f>
        <v>M19 1</v>
      </c>
      <c r="O22" s="2" t="str">
        <f>IF('[1]#source_data'!A24="","",'[1]#fixed_data'!$B$5)</f>
        <v>GB-COH-IP30348R</v>
      </c>
      <c r="P22" s="2" t="str">
        <f>IF('[1]#source_data'!A24="","",'[1]#fixed_data'!$B$6)</f>
        <v>Southway Housing Trust</v>
      </c>
      <c r="Q22" s="3" t="str">
        <f>IF('[1]#source_data'!A24="","",IF('[1]#source_data'!M24="","",'[1]#source_data'!M24))</f>
        <v>CCS</v>
      </c>
      <c r="R22" s="3" t="str">
        <f>IF('[1]#source_data'!A24="","",IF('[1]#source_data'!N24="","",'[1]#source_data'!N24))</f>
        <v>Covid Community Support</v>
      </c>
      <c r="S22" s="2" t="str">
        <f>IF('[1]#source_data'!A24="","",IF('[1]#source_data'!O24="","",'[1]#source_data'!O24))</f>
        <v>Burnage</v>
      </c>
      <c r="T22" s="2" t="str">
        <f>IF('[1]#source_data'!A24="","",IF('[1]#source_data'!O24="","",VLOOKUP(S22,'[1]#fixed_data'!$A$11:$C$19,2,FALSE)))</f>
        <v>E05011354</v>
      </c>
      <c r="U22" s="2" t="str">
        <f>IF('[1]#source_data'!A24="","",IF('[1]#source_data'!O24="","",VLOOKUP(S22,'[1]#fixed_data'!$A$11:$C$19,3,FALSE)))</f>
        <v>WD</v>
      </c>
      <c r="V22" s="2" t="str">
        <f>IF('[1]#source_data'!A24="","",IF('[1]#source_data'!P24="","",'[1]#source_data'!P24))</f>
        <v>No</v>
      </c>
      <c r="W22" s="7">
        <f>IF('[1]#source_data'!A24="","",'[1]#fixed_data'!$B$7)</f>
        <v>45358</v>
      </c>
      <c r="X22" s="2" t="str">
        <f>IF('[1]#source_data'!A24="","",'[1]#fixed_data'!$B$8)</f>
        <v>https://www.southwayhousing.co.uk</v>
      </c>
    </row>
    <row r="23" spans="1:24" ht="46" customHeight="1" x14ac:dyDescent="0.35">
      <c r="A23" s="2" t="str">
        <f>IF('[1]#source_data'!A25="","",CONCATENATE('[1]#fixed_data'!$B$2&amp;'[1]#source_data'!A25))</f>
        <v>360G-SouthwayHousing-CCS_2020_02</v>
      </c>
      <c r="B23" s="4" t="str">
        <f>IF('[1]#source_data'!A25="","",IF('[1]#source_data'!B25="","",'[1]#source_data'!B25))</f>
        <v>Chorlton Good Neighbours</v>
      </c>
      <c r="C23" s="4" t="str">
        <f>IF('[1]#source_data'!A25="","",IF('[1]#source_data'!C25="","",'[1]#source_data'!C25))</f>
        <v>To support groups in Southway neighbourhoods during a difficult year and to help them to deliver Christmas food-related projects</v>
      </c>
      <c r="D23" s="2" t="str">
        <f>IF('[1]#source_data'!A25="","",'[1]#fixed_data'!$B$3)</f>
        <v>GBP</v>
      </c>
      <c r="E23" s="5">
        <f>IF('[1]#source_data'!A25="","",IF('[1]#source_data'!D25="","",'[1]#source_data'!D25))</f>
        <v>500</v>
      </c>
      <c r="F23" s="6">
        <f>IF('[1]#source_data'!A25="","",IF('[1]#source_data'!E25="","",'[1]#source_data'!E25))</f>
        <v>44166</v>
      </c>
      <c r="G23" s="6">
        <f>IF('[1]#source_data'!A25="","",IF('[1]#source_data'!F25="","",'[1]#source_data'!F25))</f>
        <v>44166</v>
      </c>
      <c r="H23" s="6">
        <f>IF('[1]#source_data'!A25="","",IF('[1]#source_data'!G25="","",'[1]#source_data'!G25))</f>
        <v>44196</v>
      </c>
      <c r="I23" s="3">
        <f>IF('[1]#source_data'!A25="","",IF('[1]#source_data'!H25="","",'[1]#source_data'!H25))</f>
        <v>1</v>
      </c>
      <c r="J23" s="2" t="str">
        <f>IF('[1]#source_data'!A25="","",IF(AND(L23="",M23=""),'[1]#fixed_data'!$B$4&amp;SUBSTITUTE(K23," ","-"),IF(L23="","GB-COH-"&amp;M23,IF(LEFT(L23,2)="SC","GB-SC-"&amp;L23,IF(AND(LEFT(L23,1)="1",LEN(L23)=6),"GB-NIC-"&amp;L23,"GB-CHC-"&amp;L23)))))</f>
        <v>GB-CHC-1013285</v>
      </c>
      <c r="K23" s="3" t="str">
        <f>IF('[1]#source_data'!A25="","",IF('[1]#source_data'!I25="","",'[1]#source_data'!I25))</f>
        <v>Chorlton Good Neighbours</v>
      </c>
      <c r="L23" s="2">
        <f>IF('[1]#source_data'!A25="","",IF(ISBLANK('[1]#source_data'!J25),"",'[1]#source_data'!J25))</f>
        <v>1013285</v>
      </c>
      <c r="M23" s="2" t="str">
        <f>IF('[1]#source_data'!A25="","",IF('[1]#source_data'!K25="","",TEXT('[1]#source_data'!K25,"00000000")))</f>
        <v/>
      </c>
      <c r="N23" s="3" t="str">
        <f>IF('[1]#source_data'!A25="","",IF('[1]#source_data'!L25="","",'[1]#source_data'!L25))</f>
        <v>M21 0</v>
      </c>
      <c r="O23" s="2" t="str">
        <f>IF('[1]#source_data'!A25="","",'[1]#fixed_data'!$B$5)</f>
        <v>GB-COH-IP30348R</v>
      </c>
      <c r="P23" s="2" t="str">
        <f>IF('[1]#source_data'!A25="","",'[1]#fixed_data'!$B$6)</f>
        <v>Southway Housing Trust</v>
      </c>
      <c r="Q23" s="3" t="str">
        <f>IF('[1]#source_data'!A25="","",IF('[1]#source_data'!M25="","",'[1]#source_data'!M25))</f>
        <v>CCS</v>
      </c>
      <c r="R23" s="3" t="str">
        <f>IF('[1]#source_data'!A25="","",IF('[1]#source_data'!N25="","",'[1]#source_data'!N25))</f>
        <v>Covid Community Support</v>
      </c>
      <c r="S23" s="2" t="str">
        <f>IF('[1]#source_data'!A25="","",IF('[1]#source_data'!O25="","",'[1]#source_data'!O25))</f>
        <v>Chorlton</v>
      </c>
      <c r="T23" s="2" t="str">
        <f>IF('[1]#source_data'!A25="","",IF('[1]#source_data'!O25="","",VLOOKUP(S23,'[1]#fixed_data'!$A$11:$C$19,2,FALSE)))</f>
        <v>E05011357</v>
      </c>
      <c r="U23" s="2" t="str">
        <f>IF('[1]#source_data'!A25="","",IF('[1]#source_data'!O25="","",VLOOKUP(S23,'[1]#fixed_data'!$A$11:$C$19,3,FALSE)))</f>
        <v>WD</v>
      </c>
      <c r="V23" s="2" t="str">
        <f>IF('[1]#source_data'!A25="","",IF('[1]#source_data'!P25="","",'[1]#source_data'!P25))</f>
        <v>No</v>
      </c>
      <c r="W23" s="7">
        <f>IF('[1]#source_data'!A25="","",'[1]#fixed_data'!$B$7)</f>
        <v>45358</v>
      </c>
      <c r="X23" s="2" t="str">
        <f>IF('[1]#source_data'!A25="","",'[1]#fixed_data'!$B$8)</f>
        <v>https://www.southwayhousing.co.uk</v>
      </c>
    </row>
    <row r="24" spans="1:24" ht="43" customHeight="1" x14ac:dyDescent="0.35">
      <c r="A24" s="2" t="str">
        <f>IF('[1]#source_data'!A26="","",CONCATENATE('[1]#fixed_data'!$B$2&amp;'[1]#source_data'!A26))</f>
        <v>360G-SouthwayHousing-CCS_2020_03</v>
      </c>
      <c r="B24" s="4" t="str">
        <f>IF('[1]#source_data'!A26="","",IF('[1]#source_data'!B26="","",'[1]#source_data'!B26))</f>
        <v>Didsbury Good Neighbours</v>
      </c>
      <c r="C24" s="4" t="str">
        <f>IF('[1]#source_data'!A26="","",IF('[1]#source_data'!C26="","",'[1]#source_data'!C26))</f>
        <v>To support groups in Southway neighbourhoods during a difficult year and to help them to deliver Christmas food-related projects</v>
      </c>
      <c r="D24" s="2" t="str">
        <f>IF('[1]#source_data'!A26="","",'[1]#fixed_data'!$B$3)</f>
        <v>GBP</v>
      </c>
      <c r="E24" s="5">
        <f>IF('[1]#source_data'!A26="","",IF('[1]#source_data'!D26="","",'[1]#source_data'!D26))</f>
        <v>500</v>
      </c>
      <c r="F24" s="6">
        <f>IF('[1]#source_data'!A26="","",IF('[1]#source_data'!E26="","",'[1]#source_data'!E26))</f>
        <v>44166</v>
      </c>
      <c r="G24" s="6">
        <f>IF('[1]#source_data'!A26="","",IF('[1]#source_data'!F26="","",'[1]#source_data'!F26))</f>
        <v>44166</v>
      </c>
      <c r="H24" s="6">
        <f>IF('[1]#source_data'!A26="","",IF('[1]#source_data'!G26="","",'[1]#source_data'!G26))</f>
        <v>44196</v>
      </c>
      <c r="I24" s="3">
        <f>IF('[1]#source_data'!A26="","",IF('[1]#source_data'!H26="","",'[1]#source_data'!H26))</f>
        <v>1</v>
      </c>
      <c r="J24" s="2" t="str">
        <f>IF('[1]#source_data'!A26="","",IF(AND(L24="",M24=""),'[1]#fixed_data'!$B$4&amp;SUBSTITUTE(K24," ","-"),IF(L24="","GB-COH-"&amp;M24,IF(LEFT(L24,2)="SC","GB-SC-"&amp;L24,IF(AND(LEFT(L24,1)="1",LEN(L24)=6),"GB-NIC-"&amp;L24,"GB-CHC-"&amp;L24)))))</f>
        <v>GB-CHC-1145943</v>
      </c>
      <c r="K24" s="3" t="str">
        <f>IF('[1]#source_data'!A26="","",IF('[1]#source_data'!I26="","",'[1]#source_data'!I26))</f>
        <v>Didsbury Good Neighbours</v>
      </c>
      <c r="L24" s="2">
        <f>IF('[1]#source_data'!A26="","",IF(ISBLANK('[1]#source_data'!J26),"",'[1]#source_data'!J26))</f>
        <v>1145943</v>
      </c>
      <c r="M24" s="2" t="str">
        <f>IF('[1]#source_data'!A26="","",IF('[1]#source_data'!K26="","",TEXT('[1]#source_data'!K26,"00000000")))</f>
        <v/>
      </c>
      <c r="N24" s="3" t="str">
        <f>IF('[1]#source_data'!A26="","",IF('[1]#source_data'!L26="","",'[1]#source_data'!L26))</f>
        <v>M20 6</v>
      </c>
      <c r="O24" s="2" t="str">
        <f>IF('[1]#source_data'!A26="","",'[1]#fixed_data'!$B$5)</f>
        <v>GB-COH-IP30348R</v>
      </c>
      <c r="P24" s="2" t="str">
        <f>IF('[1]#source_data'!A26="","",'[1]#fixed_data'!$B$6)</f>
        <v>Southway Housing Trust</v>
      </c>
      <c r="Q24" s="3" t="str">
        <f>IF('[1]#source_data'!A26="","",IF('[1]#source_data'!M26="","",'[1]#source_data'!M26))</f>
        <v>CCS</v>
      </c>
      <c r="R24" s="3" t="str">
        <f>IF('[1]#source_data'!A26="","",IF('[1]#source_data'!N26="","",'[1]#source_data'!N26))</f>
        <v>Covid Community Support</v>
      </c>
      <c r="S24" s="2" t="str">
        <f>IF('[1]#source_data'!A26="","",IF('[1]#source_data'!O26="","",'[1]#source_data'!O26))</f>
        <v>Didsbury East</v>
      </c>
      <c r="T24" s="2" t="str">
        <f>IF('[1]#source_data'!A26="","",IF('[1]#source_data'!O26="","",VLOOKUP(S24,'[1]#fixed_data'!$A$11:$C$19,2,FALSE)))</f>
        <v>E05011362</v>
      </c>
      <c r="U24" s="2" t="str">
        <f>IF('[1]#source_data'!A26="","",IF('[1]#source_data'!O26="","",VLOOKUP(S24,'[1]#fixed_data'!$A$11:$C$19,3,FALSE)))</f>
        <v>WD</v>
      </c>
      <c r="V24" s="2" t="str">
        <f>IF('[1]#source_data'!A26="","",IF('[1]#source_data'!P26="","",'[1]#source_data'!P26))</f>
        <v>No</v>
      </c>
      <c r="W24" s="7">
        <f>IF('[1]#source_data'!A26="","",'[1]#fixed_data'!$B$7)</f>
        <v>45358</v>
      </c>
      <c r="X24" s="2" t="str">
        <f>IF('[1]#source_data'!A26="","",'[1]#fixed_data'!$B$8)</f>
        <v>https://www.southwayhousing.co.uk</v>
      </c>
    </row>
    <row r="25" spans="1:24" ht="43.5" customHeight="1" x14ac:dyDescent="0.35">
      <c r="A25" s="2" t="str">
        <f>IF('[1]#source_data'!A27="","",CONCATENATE('[1]#fixed_data'!$B$2&amp;'[1]#source_data'!A27))</f>
        <v>360G-SouthwayHousing-CCS_2020_04</v>
      </c>
      <c r="B25" s="4" t="str">
        <f>IF('[1]#source_data'!A27="","",IF('[1]#source_data'!B27="","",'[1]#source_data'!B27))</f>
        <v>Withington Assist</v>
      </c>
      <c r="C25" s="4" t="str">
        <f>IF('[1]#source_data'!A27="","",IF('[1]#source_data'!C27="","",'[1]#source_data'!C27))</f>
        <v>To support groups in Southway neighbourhoods during a difficult year and to help them to deliver Christmas food-related projects</v>
      </c>
      <c r="D25" s="2" t="str">
        <f>IF('[1]#source_data'!A27="","",'[1]#fixed_data'!$B$3)</f>
        <v>GBP</v>
      </c>
      <c r="E25" s="5">
        <f>IF('[1]#source_data'!A27="","",IF('[1]#source_data'!D27="","",'[1]#source_data'!D27))</f>
        <v>500</v>
      </c>
      <c r="F25" s="6">
        <f>IF('[1]#source_data'!A27="","",IF('[1]#source_data'!E27="","",'[1]#source_data'!E27))</f>
        <v>44166</v>
      </c>
      <c r="G25" s="6">
        <f>IF('[1]#source_data'!A27="","",IF('[1]#source_data'!F27="","",'[1]#source_data'!F27))</f>
        <v>44166</v>
      </c>
      <c r="H25" s="6">
        <f>IF('[1]#source_data'!A27="","",IF('[1]#source_data'!G27="","",'[1]#source_data'!G27))</f>
        <v>44196</v>
      </c>
      <c r="I25" s="3">
        <f>IF('[1]#source_data'!A27="","",IF('[1]#source_data'!H27="","",'[1]#source_data'!H27))</f>
        <v>1</v>
      </c>
      <c r="J25" s="2" t="str">
        <f>IF('[1]#source_data'!A27="","",IF(AND(L25="",M25=""),'[1]#fixed_data'!$B$4&amp;SUBSTITUTE(K25," ","-"),IF(L25="","GB-COH-"&amp;M25,IF(LEFT(L25,2)="SC","GB-SC-"&amp;L25,IF(AND(LEFT(L25,1)="1",LEN(L25)=6),"GB-NIC-"&amp;L25,"GB-CHC-"&amp;L25)))))</f>
        <v>GB-CHC-1062675</v>
      </c>
      <c r="K25" s="3" t="str">
        <f>IF('[1]#source_data'!A27="","",IF('[1]#source_data'!I27="","",'[1]#source_data'!I27))</f>
        <v>Withington Assist</v>
      </c>
      <c r="L25" s="2">
        <f>IF('[1]#source_data'!A27="","",IF(ISBLANK('[1]#source_data'!J27),"",'[1]#source_data'!J27))</f>
        <v>1062675</v>
      </c>
      <c r="M25" s="2" t="str">
        <f>IF('[1]#source_data'!A27="","",IF('[1]#source_data'!K27="","",TEXT('[1]#source_data'!K27,"00000000")))</f>
        <v/>
      </c>
      <c r="N25" s="3" t="str">
        <f>IF('[1]#source_data'!A27="","",IF('[1]#source_data'!L27="","",'[1]#source_data'!L27))</f>
        <v>M20 4</v>
      </c>
      <c r="O25" s="2" t="str">
        <f>IF('[1]#source_data'!A27="","",'[1]#fixed_data'!$B$5)</f>
        <v>GB-COH-IP30348R</v>
      </c>
      <c r="P25" s="2" t="str">
        <f>IF('[1]#source_data'!A27="","",'[1]#fixed_data'!$B$6)</f>
        <v>Southway Housing Trust</v>
      </c>
      <c r="Q25" s="3" t="str">
        <f>IF('[1]#source_data'!A27="","",IF('[1]#source_data'!M27="","",'[1]#source_data'!M27))</f>
        <v>CCS</v>
      </c>
      <c r="R25" s="3" t="str">
        <f>IF('[1]#source_data'!A27="","",IF('[1]#source_data'!N27="","",'[1]#source_data'!N27))</f>
        <v>Covid Community Support</v>
      </c>
      <c r="S25" s="2" t="str">
        <f>IF('[1]#source_data'!A27="","",IF('[1]#source_data'!O27="","",'[1]#source_data'!O27))</f>
        <v>Withington</v>
      </c>
      <c r="T25" s="2" t="str">
        <f>IF('[1]#source_data'!A27="","",IF('[1]#source_data'!O27="","",VLOOKUP(S25,'[1]#fixed_data'!$A$11:$C$19,2,FALSE)))</f>
        <v>E05011380</v>
      </c>
      <c r="U25" s="2" t="str">
        <f>IF('[1]#source_data'!A27="","",IF('[1]#source_data'!O27="","",VLOOKUP(S25,'[1]#fixed_data'!$A$11:$C$19,3,FALSE)))</f>
        <v>WD</v>
      </c>
      <c r="V25" s="2" t="str">
        <f>IF('[1]#source_data'!A27="","",IF('[1]#source_data'!P27="","",'[1]#source_data'!P27))</f>
        <v>No</v>
      </c>
      <c r="W25" s="7">
        <f>IF('[1]#source_data'!A27="","",'[1]#fixed_data'!$B$7)</f>
        <v>45358</v>
      </c>
      <c r="X25" s="2" t="str">
        <f>IF('[1]#source_data'!A27="","",'[1]#fixed_data'!$B$8)</f>
        <v>https://www.southwayhousing.co.uk</v>
      </c>
    </row>
    <row r="26" spans="1:24" ht="45.5" customHeight="1" x14ac:dyDescent="0.35">
      <c r="A26" s="2" t="str">
        <f>IF('[1]#source_data'!A28="","",CONCATENATE('[1]#fixed_data'!$B$2&amp;'[1]#source_data'!A28))</f>
        <v>360G-SouthwayHousing-CCS_2020_05</v>
      </c>
      <c r="B26" s="4" t="str">
        <f>IF('[1]#source_data'!A28="","",IF('[1]#source_data'!B28="","",'[1]#source_data'!B28))</f>
        <v>N-Gage</v>
      </c>
      <c r="C26" s="4" t="str">
        <f>IF('[1]#source_data'!A28="","",IF('[1]#source_data'!C28="","",'[1]#source_data'!C28))</f>
        <v>To support groups in Southway neighbourhoods during a difficult year and to help them to deliver Christmas food-related projects</v>
      </c>
      <c r="D26" s="2" t="str">
        <f>IF('[1]#source_data'!A28="","",'[1]#fixed_data'!$B$3)</f>
        <v>GBP</v>
      </c>
      <c r="E26" s="5">
        <f>IF('[1]#source_data'!A28="","",IF('[1]#source_data'!D28="","",'[1]#source_data'!D28))</f>
        <v>500</v>
      </c>
      <c r="F26" s="6">
        <f>IF('[1]#source_data'!A28="","",IF('[1]#source_data'!E28="","",'[1]#source_data'!E28))</f>
        <v>44166</v>
      </c>
      <c r="G26" s="6">
        <f>IF('[1]#source_data'!A28="","",IF('[1]#source_data'!F28="","",'[1]#source_data'!F28))</f>
        <v>44166</v>
      </c>
      <c r="H26" s="6">
        <f>IF('[1]#source_data'!A28="","",IF('[1]#source_data'!G28="","",'[1]#source_data'!G28))</f>
        <v>44196</v>
      </c>
      <c r="I26" s="3">
        <f>IF('[1]#source_data'!A28="","",IF('[1]#source_data'!H28="","",'[1]#source_data'!H28))</f>
        <v>1</v>
      </c>
      <c r="J26" s="2" t="str">
        <f>IF('[1]#source_data'!A28="","",IF(AND(L26="",M26=""),'[1]#fixed_data'!$B$4&amp;SUBSTITUTE(K26," ","-"),IF(L26="","GB-COH-"&amp;M26,IF(LEFT(L26,2)="SC","GB-SC-"&amp;L26,IF(AND(LEFT(L26,1)="1",LEN(L26)=6),"GB-NIC-"&amp;L26,"GB-CHC-"&amp;L26)))))</f>
        <v>GB-CHC-1185170</v>
      </c>
      <c r="K26" s="3" t="str">
        <f>IF('[1]#source_data'!A28="","",IF('[1]#source_data'!I28="","",'[1]#source_data'!I28))</f>
        <v>N-Gage</v>
      </c>
      <c r="L26" s="2">
        <f>IF('[1]#source_data'!A28="","",IF(ISBLANK('[1]#source_data'!J28),"",'[1]#source_data'!J28))</f>
        <v>1185170</v>
      </c>
      <c r="M26" s="2" t="str">
        <f>IF('[1]#source_data'!A28="","",IF('[1]#source_data'!K28="","",TEXT('[1]#source_data'!K28,"00000000")))</f>
        <v/>
      </c>
      <c r="N26" s="3" t="str">
        <f>IF('[1]#source_data'!A28="","",IF('[1]#source_data'!L28="","",'[1]#source_data'!L28))</f>
        <v>M19 1</v>
      </c>
      <c r="O26" s="2" t="str">
        <f>IF('[1]#source_data'!A28="","",'[1]#fixed_data'!$B$5)</f>
        <v>GB-COH-IP30348R</v>
      </c>
      <c r="P26" s="2" t="str">
        <f>IF('[1]#source_data'!A28="","",'[1]#fixed_data'!$B$6)</f>
        <v>Southway Housing Trust</v>
      </c>
      <c r="Q26" s="3" t="str">
        <f>IF('[1]#source_data'!A28="","",IF('[1]#source_data'!M28="","",'[1]#source_data'!M28))</f>
        <v>CCS</v>
      </c>
      <c r="R26" s="3" t="str">
        <f>IF('[1]#source_data'!A28="","",IF('[1]#source_data'!N28="","",'[1]#source_data'!N28))</f>
        <v>Covid Community Support</v>
      </c>
      <c r="S26" s="2" t="str">
        <f>IF('[1]#source_data'!A28="","",IF('[1]#source_data'!O28="","",'[1]#source_data'!O28))</f>
        <v>Burnage</v>
      </c>
      <c r="T26" s="2" t="str">
        <f>IF('[1]#source_data'!A28="","",IF('[1]#source_data'!O28="","",VLOOKUP(S26,'[1]#fixed_data'!$A$11:$C$19,2,FALSE)))</f>
        <v>E05011354</v>
      </c>
      <c r="U26" s="2" t="str">
        <f>IF('[1]#source_data'!A28="","",IF('[1]#source_data'!O28="","",VLOOKUP(S26,'[1]#fixed_data'!$A$11:$C$19,3,FALSE)))</f>
        <v>WD</v>
      </c>
      <c r="V26" s="2" t="str">
        <f>IF('[1]#source_data'!A28="","",IF('[1]#source_data'!P28="","",'[1]#source_data'!P28))</f>
        <v>No</v>
      </c>
      <c r="W26" s="7">
        <f>IF('[1]#source_data'!A28="","",'[1]#fixed_data'!$B$7)</f>
        <v>45358</v>
      </c>
      <c r="X26" s="2" t="str">
        <f>IF('[1]#source_data'!A28="","",'[1]#fixed_data'!$B$8)</f>
        <v>https://www.southwayhousing.co.uk</v>
      </c>
    </row>
    <row r="27" spans="1:24" ht="44" customHeight="1" x14ac:dyDescent="0.35">
      <c r="A27" s="2" t="str">
        <f>IF('[1]#source_data'!A29="","",CONCATENATE('[1]#fixed_data'!$B$2&amp;'[1]#source_data'!A29))</f>
        <v>360G-SouthwayHousing-CCS_2020_06</v>
      </c>
      <c r="B27" s="4" t="str">
        <f>IF('[1]#source_data'!A29="","",IF('[1]#source_data'!B29="","",'[1]#source_data'!B29))</f>
        <v>Friends of Burnage Library</v>
      </c>
      <c r="C27" s="4" t="str">
        <f>IF('[1]#source_data'!A29="","",IF('[1]#source_data'!C29="","",'[1]#source_data'!C29))</f>
        <v>To support groups in Southway neighbourhoods during a difficult year and to help them to deliver Christmas food-related projects</v>
      </c>
      <c r="D27" s="2" t="str">
        <f>IF('[1]#source_data'!A29="","",'[1]#fixed_data'!$B$3)</f>
        <v>GBP</v>
      </c>
      <c r="E27" s="5">
        <f>IF('[1]#source_data'!A29="","",IF('[1]#source_data'!D29="","",'[1]#source_data'!D29))</f>
        <v>500</v>
      </c>
      <c r="F27" s="6">
        <f>IF('[1]#source_data'!A29="","",IF('[1]#source_data'!E29="","",'[1]#source_data'!E29))</f>
        <v>44166</v>
      </c>
      <c r="G27" s="6">
        <f>IF('[1]#source_data'!A29="","",IF('[1]#source_data'!F29="","",'[1]#source_data'!F29))</f>
        <v>44166</v>
      </c>
      <c r="H27" s="6">
        <f>IF('[1]#source_data'!A29="","",IF('[1]#source_data'!G29="","",'[1]#source_data'!G29))</f>
        <v>44196</v>
      </c>
      <c r="I27" s="3">
        <f>IF('[1]#source_data'!A29="","",IF('[1]#source_data'!H29="","",'[1]#source_data'!H29))</f>
        <v>1</v>
      </c>
      <c r="J27" s="2" t="str">
        <f>IF('[1]#source_data'!A29="","",IF(AND(L27="",M27=""),'[1]#fixed_data'!$B$4&amp;SUBSTITUTE(K27," ","-"),IF(L27="","GB-COH-"&amp;M27,IF(LEFT(L27,2)="SC","GB-SC-"&amp;L27,IF(AND(LEFT(L27,1)="1",LEN(L27)=6),"GB-NIC-"&amp;L27,"GB-CHC-"&amp;L27)))))</f>
        <v>GB-CHC-1158817</v>
      </c>
      <c r="K27" s="3" t="str">
        <f>IF('[1]#source_data'!A29="","",IF('[1]#source_data'!I29="","",'[1]#source_data'!I29))</f>
        <v>Friends of Burnage Library</v>
      </c>
      <c r="L27" s="2">
        <f>IF('[1]#source_data'!A29="","",IF(ISBLANK('[1]#source_data'!J29),"",'[1]#source_data'!J29))</f>
        <v>1158817</v>
      </c>
      <c r="M27" s="2" t="str">
        <f>IF('[1]#source_data'!A29="","",IF('[1]#source_data'!K29="","",TEXT('[1]#source_data'!K29,"00000000")))</f>
        <v/>
      </c>
      <c r="N27" s="3" t="str">
        <f>IF('[1]#source_data'!A29="","",IF('[1]#source_data'!L29="","",'[1]#source_data'!L29))</f>
        <v>M19 1</v>
      </c>
      <c r="O27" s="2" t="str">
        <f>IF('[1]#source_data'!A29="","",'[1]#fixed_data'!$B$5)</f>
        <v>GB-COH-IP30348R</v>
      </c>
      <c r="P27" s="2" t="str">
        <f>IF('[1]#source_data'!A29="","",'[1]#fixed_data'!$B$6)</f>
        <v>Southway Housing Trust</v>
      </c>
      <c r="Q27" s="3" t="str">
        <f>IF('[1]#source_data'!A29="","",IF('[1]#source_data'!M29="","",'[1]#source_data'!M29))</f>
        <v>CCS</v>
      </c>
      <c r="R27" s="3" t="str">
        <f>IF('[1]#source_data'!A29="","",IF('[1]#source_data'!N29="","",'[1]#source_data'!N29))</f>
        <v>Covid Community Support</v>
      </c>
      <c r="S27" s="2" t="str">
        <f>IF('[1]#source_data'!A29="","",IF('[1]#source_data'!O29="","",'[1]#source_data'!O29))</f>
        <v>Burnage</v>
      </c>
      <c r="T27" s="2" t="str">
        <f>IF('[1]#source_data'!A29="","",IF('[1]#source_data'!O29="","",VLOOKUP(S27,'[1]#fixed_data'!$A$11:$C$19,2,FALSE)))</f>
        <v>E05011354</v>
      </c>
      <c r="U27" s="2" t="str">
        <f>IF('[1]#source_data'!A29="","",IF('[1]#source_data'!O29="","",VLOOKUP(S27,'[1]#fixed_data'!$A$11:$C$19,3,FALSE)))</f>
        <v>WD</v>
      </c>
      <c r="V27" s="2" t="str">
        <f>IF('[1]#source_data'!A29="","",IF('[1]#source_data'!P29="","",'[1]#source_data'!P29))</f>
        <v>No</v>
      </c>
      <c r="W27" s="7">
        <f>IF('[1]#source_data'!A29="","",'[1]#fixed_data'!$B$7)</f>
        <v>45358</v>
      </c>
      <c r="X27" s="2" t="str">
        <f>IF('[1]#source_data'!A29="","",'[1]#fixed_data'!$B$8)</f>
        <v>https://www.southwayhousing.co.uk</v>
      </c>
    </row>
    <row r="28" spans="1:24" ht="44.5" customHeight="1" x14ac:dyDescent="0.35">
      <c r="A28" s="2" t="str">
        <f>IF('[1]#source_data'!A30="","",CONCATENATE('[1]#fixed_data'!$B$2&amp;'[1]#source_data'!A30))</f>
        <v>360G-SouthwayHousing-CCS_2020_07</v>
      </c>
      <c r="B28" s="4" t="str">
        <f>IF('[1]#source_data'!A30="","",IF('[1]#source_data'!B30="","",'[1]#source_data'!B30))</f>
        <v>Ladybarn Community Hub</v>
      </c>
      <c r="C28" s="4" t="str">
        <f>IF('[1]#source_data'!A30="","",IF('[1]#source_data'!C30="","",'[1]#source_data'!C30))</f>
        <v>To support groups in Southway neighbourhoods during a difficult year and to help them to deliver Christmas food-related projects</v>
      </c>
      <c r="D28" s="2" t="str">
        <f>IF('[1]#source_data'!A30="","",'[1]#fixed_data'!$B$3)</f>
        <v>GBP</v>
      </c>
      <c r="E28" s="5">
        <f>IF('[1]#source_data'!A30="","",IF('[1]#source_data'!D30="","",'[1]#source_data'!D30))</f>
        <v>500</v>
      </c>
      <c r="F28" s="6">
        <f>IF('[1]#source_data'!A30="","",IF('[1]#source_data'!E30="","",'[1]#source_data'!E30))</f>
        <v>44166</v>
      </c>
      <c r="G28" s="6">
        <f>IF('[1]#source_data'!A30="","",IF('[1]#source_data'!F30="","",'[1]#source_data'!F30))</f>
        <v>44166</v>
      </c>
      <c r="H28" s="6">
        <f>IF('[1]#source_data'!A30="","",IF('[1]#source_data'!G30="","",'[1]#source_data'!G30))</f>
        <v>44196</v>
      </c>
      <c r="I28" s="3">
        <f>IF('[1]#source_data'!A30="","",IF('[1]#source_data'!H30="","",'[1]#source_data'!H30))</f>
        <v>1</v>
      </c>
      <c r="J28" s="2" t="str">
        <f>IF('[1]#source_data'!A30="","",IF(AND(L28="",M28=""),'[1]#fixed_data'!$B$4&amp;SUBSTITUTE(K28," ","-"),IF(L28="","GB-COH-"&amp;M28,IF(LEFT(L28,2)="SC","GB-SC-"&amp;L28,IF(AND(LEFT(L28,1)="1",LEN(L28)=6),"GB-NIC-"&amp;L28,"GB-CHC-"&amp;L28)))))</f>
        <v>GB-CHC-1179426</v>
      </c>
      <c r="K28" s="3" t="str">
        <f>IF('[1]#source_data'!A30="","",IF('[1]#source_data'!I30="","",'[1]#source_data'!I30))</f>
        <v>Ladybarn Community Hub</v>
      </c>
      <c r="L28" s="2">
        <f>IF('[1]#source_data'!A30="","",IF(ISBLANK('[1]#source_data'!J30),"",'[1]#source_data'!J30))</f>
        <v>1179426</v>
      </c>
      <c r="M28" s="2" t="str">
        <f>IF('[1]#source_data'!A30="","",IF('[1]#source_data'!K30="","",TEXT('[1]#source_data'!K30,"00000000")))</f>
        <v/>
      </c>
      <c r="N28" s="3" t="str">
        <f>IF('[1]#source_data'!A30="","",IF('[1]#source_data'!L30="","",'[1]#source_data'!L30))</f>
        <v>M14 6</v>
      </c>
      <c r="O28" s="2" t="str">
        <f>IF('[1]#source_data'!A30="","",'[1]#fixed_data'!$B$5)</f>
        <v>GB-COH-IP30348R</v>
      </c>
      <c r="P28" s="2" t="str">
        <f>IF('[1]#source_data'!A30="","",'[1]#fixed_data'!$B$6)</f>
        <v>Southway Housing Trust</v>
      </c>
      <c r="Q28" s="3" t="str">
        <f>IF('[1]#source_data'!A30="","",IF('[1]#source_data'!M30="","",'[1]#source_data'!M30))</f>
        <v>CCS</v>
      </c>
      <c r="R28" s="3" t="str">
        <f>IF('[1]#source_data'!A30="","",IF('[1]#source_data'!N30="","",'[1]#source_data'!N30))</f>
        <v>Covid Community Support</v>
      </c>
      <c r="S28" s="2" t="str">
        <f>IF('[1]#source_data'!A30="","",IF('[1]#source_data'!O30="","",'[1]#source_data'!O30))</f>
        <v>Withington</v>
      </c>
      <c r="T28" s="2" t="str">
        <f>IF('[1]#source_data'!A30="","",IF('[1]#source_data'!O30="","",VLOOKUP(S28,'[1]#fixed_data'!$A$11:$C$19,2,FALSE)))</f>
        <v>E05011380</v>
      </c>
      <c r="U28" s="2" t="str">
        <f>IF('[1]#source_data'!A30="","",IF('[1]#source_data'!O30="","",VLOOKUP(S28,'[1]#fixed_data'!$A$11:$C$19,3,FALSE)))</f>
        <v>WD</v>
      </c>
      <c r="V28" s="2" t="str">
        <f>IF('[1]#source_data'!A30="","",IF('[1]#source_data'!P30="","",'[1]#source_data'!P30))</f>
        <v>No</v>
      </c>
      <c r="W28" s="7">
        <f>IF('[1]#source_data'!A30="","",'[1]#fixed_data'!$B$7)</f>
        <v>45358</v>
      </c>
      <c r="X28" s="2" t="str">
        <f>IF('[1]#source_data'!A30="","",'[1]#fixed_data'!$B$8)</f>
        <v>https://www.southwayhousing.co.uk</v>
      </c>
    </row>
    <row r="29" spans="1:24" ht="43.5" customHeight="1" x14ac:dyDescent="0.35">
      <c r="A29" s="2" t="str">
        <f>IF('[1]#source_data'!A31="","",CONCATENATE('[1]#fixed_data'!$B$2&amp;'[1]#source_data'!A31))</f>
        <v>360G-SouthwayHousing-CCS_2020_08</v>
      </c>
      <c r="B29" s="4" t="str">
        <f>IF('[1]#source_data'!A31="","",IF('[1]#source_data'!B31="","",'[1]#source_data'!B31))</f>
        <v>Old Moat Community Minded</v>
      </c>
      <c r="C29" s="4" t="str">
        <f>IF('[1]#source_data'!A31="","",IF('[1]#source_data'!C31="","",'[1]#source_data'!C31))</f>
        <v>To support groups in Southway neighbourhoods during a difficult year and to help them to deliver Christmas food-related projects</v>
      </c>
      <c r="D29" s="2" t="str">
        <f>IF('[1]#source_data'!A31="","",'[1]#fixed_data'!$B$3)</f>
        <v>GBP</v>
      </c>
      <c r="E29" s="5">
        <f>IF('[1]#source_data'!A31="","",IF('[1]#source_data'!D31="","",'[1]#source_data'!D31))</f>
        <v>500</v>
      </c>
      <c r="F29" s="6">
        <f>IF('[1]#source_data'!A31="","",IF('[1]#source_data'!E31="","",'[1]#source_data'!E31))</f>
        <v>44166</v>
      </c>
      <c r="G29" s="6">
        <f>IF('[1]#source_data'!A31="","",IF('[1]#source_data'!F31="","",'[1]#source_data'!F31))</f>
        <v>44166</v>
      </c>
      <c r="H29" s="6">
        <f>IF('[1]#source_data'!A31="","",IF('[1]#source_data'!G31="","",'[1]#source_data'!G31))</f>
        <v>44196</v>
      </c>
      <c r="I29" s="3">
        <f>IF('[1]#source_data'!A31="","",IF('[1]#source_data'!H31="","",'[1]#source_data'!H31))</f>
        <v>1</v>
      </c>
      <c r="J29" s="2" t="str">
        <f>IF('[1]#source_data'!A31="","",IF(AND(L29="",M29=""),'[1]#fixed_data'!$B$4&amp;SUBSTITUTE(K29," ","-"),IF(L29="","GB-COH-"&amp;M29,IF(LEFT(L29,2)="SC","GB-SC-"&amp;L29,IF(AND(LEFT(L29,1)="1",LEN(L29)=6),"GB-NIC-"&amp;L29,"GB-CHC-"&amp;L29)))))</f>
        <v>GB-COH-07783735</v>
      </c>
      <c r="K29" s="3" t="str">
        <f>IF('[1]#source_data'!A31="","",IF('[1]#source_data'!I31="","",'[1]#source_data'!I31))</f>
        <v>Community Minded Ltd</v>
      </c>
      <c r="L29" s="2" t="str">
        <f>IF('[1]#source_data'!A31="","",IF(ISBLANK('[1]#source_data'!J31),"",'[1]#source_data'!J31))</f>
        <v/>
      </c>
      <c r="M29" s="2" t="str">
        <f>IF('[1]#source_data'!A31="","",IF('[1]#source_data'!K31="","",TEXT('[1]#source_data'!K31,"00000000")))</f>
        <v>07783735</v>
      </c>
      <c r="N29" s="3" t="str">
        <f>IF('[1]#source_data'!A31="","",IF('[1]#source_data'!L31="","",'[1]#source_data'!L31))</f>
        <v>M20 1</v>
      </c>
      <c r="O29" s="2" t="str">
        <f>IF('[1]#source_data'!A31="","",'[1]#fixed_data'!$B$5)</f>
        <v>GB-COH-IP30348R</v>
      </c>
      <c r="P29" s="2" t="str">
        <f>IF('[1]#source_data'!A31="","",'[1]#fixed_data'!$B$6)</f>
        <v>Southway Housing Trust</v>
      </c>
      <c r="Q29" s="3" t="str">
        <f>IF('[1]#source_data'!A31="","",IF('[1]#source_data'!M31="","",'[1]#source_data'!M31))</f>
        <v>CCS</v>
      </c>
      <c r="R29" s="3" t="str">
        <f>IF('[1]#source_data'!A31="","",IF('[1]#source_data'!N31="","",'[1]#source_data'!N31))</f>
        <v>Covid Community Support</v>
      </c>
      <c r="S29" s="2" t="str">
        <f>IF('[1]#source_data'!A31="","",IF('[1]#source_data'!O31="","",'[1]#source_data'!O31))</f>
        <v>Withington</v>
      </c>
      <c r="T29" s="2" t="str">
        <f>IF('[1]#source_data'!A31="","",IF('[1]#source_data'!O31="","",VLOOKUP(S29,'[1]#fixed_data'!$A$11:$C$19,2,FALSE)))</f>
        <v>E05011380</v>
      </c>
      <c r="U29" s="2" t="str">
        <f>IF('[1]#source_data'!A31="","",IF('[1]#source_data'!O31="","",VLOOKUP(S29,'[1]#fixed_data'!$A$11:$C$19,3,FALSE)))</f>
        <v>WD</v>
      </c>
      <c r="V29" s="2" t="str">
        <f>IF('[1]#source_data'!A31="","",IF('[1]#source_data'!P31="","",'[1]#source_data'!P31))</f>
        <v>No</v>
      </c>
      <c r="W29" s="7">
        <f>IF('[1]#source_data'!A31="","",'[1]#fixed_data'!$B$7)</f>
        <v>45358</v>
      </c>
      <c r="X29" s="2" t="str">
        <f>IF('[1]#source_data'!A31="","",'[1]#fixed_data'!$B$8)</f>
        <v>https://www.southwayhousing.co.uk</v>
      </c>
    </row>
    <row r="30" spans="1:24" ht="45" customHeight="1" x14ac:dyDescent="0.35">
      <c r="A30" s="2" t="str">
        <f>IF('[1]#source_data'!A32="","",CONCATENATE('[1]#fixed_data'!$B$2&amp;'[1]#source_data'!A32))</f>
        <v>360G-SouthwayHousing-CCS_2020_09</v>
      </c>
      <c r="B30" s="4" t="str">
        <f>IF('[1]#source_data'!A32="","",IF('[1]#source_data'!B32="","",'[1]#source_data'!B32))</f>
        <v>Perry's Pantry</v>
      </c>
      <c r="C30" s="4" t="str">
        <f>IF('[1]#source_data'!A32="","",IF('[1]#source_data'!C32="","",'[1]#source_data'!C32))</f>
        <v>To support groups in Southway neighbourhoods during a difficult year and to help them to deliver Christmas food-related projects</v>
      </c>
      <c r="D30" s="2" t="str">
        <f>IF('[1]#source_data'!A32="","",'[1]#fixed_data'!$B$3)</f>
        <v>GBP</v>
      </c>
      <c r="E30" s="5">
        <f>IF('[1]#source_data'!A32="","",IF('[1]#source_data'!D32="","",'[1]#source_data'!D32))</f>
        <v>500</v>
      </c>
      <c r="F30" s="6">
        <f>IF('[1]#source_data'!A32="","",IF('[1]#source_data'!E32="","",'[1]#source_data'!E32))</f>
        <v>44166</v>
      </c>
      <c r="G30" s="6">
        <f>IF('[1]#source_data'!A32="","",IF('[1]#source_data'!F32="","",'[1]#source_data'!F32))</f>
        <v>44166</v>
      </c>
      <c r="H30" s="6">
        <f>IF('[1]#source_data'!A32="","",IF('[1]#source_data'!G32="","",'[1]#source_data'!G32))</f>
        <v>44196</v>
      </c>
      <c r="I30" s="3">
        <f>IF('[1]#source_data'!A32="","",IF('[1]#source_data'!H32="","",'[1]#source_data'!H32))</f>
        <v>1</v>
      </c>
      <c r="J30" s="2" t="str">
        <f>IF('[1]#source_data'!A32="","",IF(AND(L30="",M30=""),'[1]#fixed_data'!$B$4&amp;SUBSTITUTE(K30," ","-"),IF(L30="","GB-COH-"&amp;M30,IF(LEFT(L30,2)="SC","GB-SC-"&amp;L30,IF(AND(LEFT(L30,1)="1",LEN(L30)=6),"GB-NIC-"&amp;L30,"GB-CHC-"&amp;L30)))))</f>
        <v>GB-CHC-1194705</v>
      </c>
      <c r="K30" s="3" t="str">
        <f>IF('[1]#source_data'!A32="","",IF('[1]#source_data'!I32="","",'[1]#source_data'!I32))</f>
        <v>Perry's Pantry</v>
      </c>
      <c r="L30" s="2">
        <f>IF('[1]#source_data'!A32="","",IF(ISBLANK('[1]#source_data'!J32),"",'[1]#source_data'!J32))</f>
        <v>1194705</v>
      </c>
      <c r="M30" s="2" t="str">
        <f>IF('[1]#source_data'!A32="","",IF('[1]#source_data'!K32="","",TEXT('[1]#source_data'!K32,"00000000")))</f>
        <v/>
      </c>
      <c r="N30" s="3" t="str">
        <f>IF('[1]#source_data'!A32="","",IF('[1]#source_data'!L32="","",'[1]#source_data'!L32))</f>
        <v>M20 6</v>
      </c>
      <c r="O30" s="2" t="str">
        <f>IF('[1]#source_data'!A32="","",'[1]#fixed_data'!$B$5)</f>
        <v>GB-COH-IP30348R</v>
      </c>
      <c r="P30" s="2" t="str">
        <f>IF('[1]#source_data'!A32="","",'[1]#fixed_data'!$B$6)</f>
        <v>Southway Housing Trust</v>
      </c>
      <c r="Q30" s="3" t="str">
        <f>IF('[1]#source_data'!A32="","",IF('[1]#source_data'!M32="","",'[1]#source_data'!M32))</f>
        <v>CCS</v>
      </c>
      <c r="R30" s="3" t="str">
        <f>IF('[1]#source_data'!A32="","",IF('[1]#source_data'!N32="","",'[1]#source_data'!N32))</f>
        <v>Covid Community Support</v>
      </c>
      <c r="S30" s="2" t="str">
        <f>IF('[1]#source_data'!A32="","",IF('[1]#source_data'!O32="","",'[1]#source_data'!O32))</f>
        <v>Didsbury East</v>
      </c>
      <c r="T30" s="2" t="str">
        <f>IF('[1]#source_data'!A32="","",IF('[1]#source_data'!O32="","",VLOOKUP(S30,'[1]#fixed_data'!$A$11:$C$19,2,FALSE)))</f>
        <v>E05011362</v>
      </c>
      <c r="U30" s="2" t="str">
        <f>IF('[1]#source_data'!A32="","",IF('[1]#source_data'!O32="","",VLOOKUP(S30,'[1]#fixed_data'!$A$11:$C$19,3,FALSE)))</f>
        <v>WD</v>
      </c>
      <c r="V30" s="2" t="str">
        <f>IF('[1]#source_data'!A32="","",IF('[1]#source_data'!P32="","",'[1]#source_data'!P32))</f>
        <v>No</v>
      </c>
      <c r="W30" s="7">
        <f>IF('[1]#source_data'!A32="","",'[1]#fixed_data'!$B$7)</f>
        <v>45358</v>
      </c>
      <c r="X30" s="2" t="str">
        <f>IF('[1]#source_data'!A32="","",'[1]#fixed_data'!$B$8)</f>
        <v>https://www.southwayhousing.co.uk</v>
      </c>
    </row>
    <row r="31" spans="1:24" ht="46.5" customHeight="1" x14ac:dyDescent="0.35">
      <c r="A31" s="2" t="str">
        <f>IF('[1]#source_data'!A33="","",CONCATENATE('[1]#fixed_data'!$B$2&amp;'[1]#source_data'!A33))</f>
        <v>360G-SouthwayHousing-CCS_2020_10</v>
      </c>
      <c r="B31" s="4" t="str">
        <f>IF('[1]#source_data'!A33="","",IF('[1]#source_data'!B33="","",'[1]#source_data'!B33))</f>
        <v>Chorlton &amp; Didsbury Foodbank</v>
      </c>
      <c r="C31" s="4" t="str">
        <f>IF('[1]#source_data'!A33="","",IF('[1]#source_data'!C33="","",'[1]#source_data'!C33))</f>
        <v>To support groups in Southway neighbourhoods during a difficult year and to help them to deliver Christmas food-related projects</v>
      </c>
      <c r="D31" s="2" t="str">
        <f>IF('[1]#source_data'!A33="","",'[1]#fixed_data'!$B$3)</f>
        <v>GBP</v>
      </c>
      <c r="E31" s="5">
        <f>IF('[1]#source_data'!A33="","",IF('[1]#source_data'!D33="","",'[1]#source_data'!D33))</f>
        <v>500</v>
      </c>
      <c r="F31" s="6">
        <f>IF('[1]#source_data'!A33="","",IF('[1]#source_data'!E33="","",'[1]#source_data'!E33))</f>
        <v>44166</v>
      </c>
      <c r="G31" s="6">
        <f>IF('[1]#source_data'!A33="","",IF('[1]#source_data'!F33="","",'[1]#source_data'!F33))</f>
        <v>44166</v>
      </c>
      <c r="H31" s="6">
        <f>IF('[1]#source_data'!A33="","",IF('[1]#source_data'!G33="","",'[1]#source_data'!G33))</f>
        <v>44196</v>
      </c>
      <c r="I31" s="3">
        <f>IF('[1]#source_data'!A33="","",IF('[1]#source_data'!H33="","",'[1]#source_data'!H33))</f>
        <v>1</v>
      </c>
      <c r="J31" s="2" t="str">
        <f>IF('[1]#source_data'!A33="","",IF(AND(L31="",M31=""),'[1]#fixed_data'!$B$4&amp;SUBSTITUTE(K31," ","-"),IF(L31="","GB-COH-"&amp;M31,IF(LEFT(L31,2)="SC","GB-SC-"&amp;L31,IF(AND(LEFT(L31,1)="1",LEN(L31)=6),"GB-NIC-"&amp;L31,"GB-CHC-"&amp;L31)))))</f>
        <v>GB-CHC-1177999</v>
      </c>
      <c r="K31" s="3" t="str">
        <f>IF('[1]#source_data'!A33="","",IF('[1]#source_data'!I33="","",'[1]#source_data'!I33))</f>
        <v>Chorlton &amp; Didsbury Foodbank</v>
      </c>
      <c r="L31" s="2">
        <f>IF('[1]#source_data'!A33="","",IF(ISBLANK('[1]#source_data'!J33),"",'[1]#source_data'!J33))</f>
        <v>1177999</v>
      </c>
      <c r="M31" s="2" t="str">
        <f>IF('[1]#source_data'!A33="","",IF('[1]#source_data'!K33="","",TEXT('[1]#source_data'!K33,"00000000")))</f>
        <v/>
      </c>
      <c r="N31" s="3" t="str">
        <f>IF('[1]#source_data'!A33="","",IF('[1]#source_data'!L33="","",'[1]#source_data'!L33))</f>
        <v>M21 8</v>
      </c>
      <c r="O31" s="2" t="str">
        <f>IF('[1]#source_data'!A33="","",'[1]#fixed_data'!$B$5)</f>
        <v>GB-COH-IP30348R</v>
      </c>
      <c r="P31" s="2" t="str">
        <f>IF('[1]#source_data'!A33="","",'[1]#fixed_data'!$B$6)</f>
        <v>Southway Housing Trust</v>
      </c>
      <c r="Q31" s="3" t="str">
        <f>IF('[1]#source_data'!A33="","",IF('[1]#source_data'!M33="","",'[1]#source_data'!M33))</f>
        <v>CCS</v>
      </c>
      <c r="R31" s="3" t="str">
        <f>IF('[1]#source_data'!A33="","",IF('[1]#source_data'!N33="","",'[1]#source_data'!N33))</f>
        <v>Covid Community Support</v>
      </c>
      <c r="S31" s="2" t="str">
        <f>IF('[1]#source_data'!A33="","",IF('[1]#source_data'!O33="","",'[1]#source_data'!O33))</f>
        <v>Chorlton Park</v>
      </c>
      <c r="T31" s="2" t="str">
        <f>IF('[1]#source_data'!A33="","",IF('[1]#source_data'!O33="","",VLOOKUP(S31,'[1]#fixed_data'!$A$11:$C$19,2,FALSE)))</f>
        <v>E05011358</v>
      </c>
      <c r="U31" s="2" t="str">
        <f>IF('[1]#source_data'!A33="","",IF('[1]#source_data'!O33="","",VLOOKUP(S31,'[1]#fixed_data'!$A$11:$C$19,3,FALSE)))</f>
        <v>WD</v>
      </c>
      <c r="V31" s="2" t="str">
        <f>IF('[1]#source_data'!A33="","",IF('[1]#source_data'!P33="","",'[1]#source_data'!P33))</f>
        <v>No</v>
      </c>
      <c r="W31" s="7">
        <f>IF('[1]#source_data'!A33="","",'[1]#fixed_data'!$B$7)</f>
        <v>45358</v>
      </c>
      <c r="X31" s="2" t="str">
        <f>IF('[1]#source_data'!A33="","",'[1]#fixed_data'!$B$8)</f>
        <v>https://www.southwayhousing.co.uk</v>
      </c>
    </row>
    <row r="32" spans="1:24" ht="46" customHeight="1" x14ac:dyDescent="0.35">
      <c r="A32" s="2" t="str">
        <f>IF('[1]#source_data'!A34="","",CONCATENATE('[1]#fixed_data'!$B$2&amp;'[1]#source_data'!A34))</f>
        <v>360G-SouthwayHousing-CCS_2020_11</v>
      </c>
      <c r="B32" s="4" t="str">
        <f>IF('[1]#source_data'!A34="","",IF('[1]#source_data'!B34="","",'[1]#source_data'!B34))</f>
        <v>Burnage Foodbank</v>
      </c>
      <c r="C32" s="4" t="str">
        <f>IF('[1]#source_data'!A34="","",IF('[1]#source_data'!C34="","",'[1]#source_data'!C34))</f>
        <v>To support groups in Southway neighbourhoods during a difficult year and to help them to deliver Christmas food-related projects</v>
      </c>
      <c r="D32" s="2" t="str">
        <f>IF('[1]#source_data'!A34="","",'[1]#fixed_data'!$B$3)</f>
        <v>GBP</v>
      </c>
      <c r="E32" s="5">
        <f>IF('[1]#source_data'!A34="","",IF('[1]#source_data'!D34="","",'[1]#source_data'!D34))</f>
        <v>500</v>
      </c>
      <c r="F32" s="6">
        <f>IF('[1]#source_data'!A34="","",IF('[1]#source_data'!E34="","",'[1]#source_data'!E34))</f>
        <v>44166</v>
      </c>
      <c r="G32" s="6">
        <f>IF('[1]#source_data'!A34="","",IF('[1]#source_data'!F34="","",'[1]#source_data'!F34))</f>
        <v>44166</v>
      </c>
      <c r="H32" s="6">
        <f>IF('[1]#source_data'!A34="","",IF('[1]#source_data'!G34="","",'[1]#source_data'!G34))</f>
        <v>44196</v>
      </c>
      <c r="I32" s="3">
        <f>IF('[1]#source_data'!A34="","",IF('[1]#source_data'!H34="","",'[1]#source_data'!H34))</f>
        <v>1</v>
      </c>
      <c r="J32" s="2" t="str">
        <f>IF('[1]#source_data'!A34="","",IF(AND(L32="",M32=""),'[1]#fixed_data'!$B$4&amp;SUBSTITUTE(K32," ","-"),IF(L32="","GB-COH-"&amp;M32,IF(LEFT(L32,2)="SC","GB-SC-"&amp;L32,IF(AND(LEFT(L32,1)="1",LEN(L32)=6),"GB-NIC-"&amp;L32,"GB-CHC-"&amp;L32)))))</f>
        <v>GB-CHC-1169272</v>
      </c>
      <c r="K32" s="3" t="str">
        <f>IF('[1]#source_data'!A34="","",IF('[1]#source_data'!I34="","",'[1]#source_data'!I34))</f>
        <v>Burnage Foodbank</v>
      </c>
      <c r="L32" s="2">
        <f>IF('[1]#source_data'!A34="","",IF(ISBLANK('[1]#source_data'!J34),"",'[1]#source_data'!J34))</f>
        <v>1169272</v>
      </c>
      <c r="M32" s="2" t="str">
        <f>IF('[1]#source_data'!A34="","",IF('[1]#source_data'!K34="","",TEXT('[1]#source_data'!K34,"00000000")))</f>
        <v/>
      </c>
      <c r="N32" s="3" t="str">
        <f>IF('[1]#source_data'!A34="","",IF('[1]#source_data'!L34="","",'[1]#source_data'!L34))</f>
        <v>M19 1</v>
      </c>
      <c r="O32" s="2" t="str">
        <f>IF('[1]#source_data'!A34="","",'[1]#fixed_data'!$B$5)</f>
        <v>GB-COH-IP30348R</v>
      </c>
      <c r="P32" s="2" t="str">
        <f>IF('[1]#source_data'!A34="","",'[1]#fixed_data'!$B$6)</f>
        <v>Southway Housing Trust</v>
      </c>
      <c r="Q32" s="3" t="str">
        <f>IF('[1]#source_data'!A34="","",IF('[1]#source_data'!M34="","",'[1]#source_data'!M34))</f>
        <v>CCS</v>
      </c>
      <c r="R32" s="3" t="str">
        <f>IF('[1]#source_data'!A34="","",IF('[1]#source_data'!N34="","",'[1]#source_data'!N34))</f>
        <v>Covid Community Support</v>
      </c>
      <c r="S32" s="2" t="str">
        <f>IF('[1]#source_data'!A34="","",IF('[1]#source_data'!O34="","",'[1]#source_data'!O34))</f>
        <v>Burnage</v>
      </c>
      <c r="T32" s="2" t="str">
        <f>IF('[1]#source_data'!A34="","",IF('[1]#source_data'!O34="","",VLOOKUP(S32,'[1]#fixed_data'!$A$11:$C$19,2,FALSE)))</f>
        <v>E05011354</v>
      </c>
      <c r="U32" s="2" t="str">
        <f>IF('[1]#source_data'!A34="","",IF('[1]#source_data'!O34="","",VLOOKUP(S32,'[1]#fixed_data'!$A$11:$C$19,3,FALSE)))</f>
        <v>WD</v>
      </c>
      <c r="V32" s="2" t="str">
        <f>IF('[1]#source_data'!A34="","",IF('[1]#source_data'!P34="","",'[1]#source_data'!P34))</f>
        <v>No</v>
      </c>
      <c r="W32" s="7">
        <f>IF('[1]#source_data'!A34="","",'[1]#fixed_data'!$B$7)</f>
        <v>45358</v>
      </c>
      <c r="X32" s="2" t="str">
        <f>IF('[1]#source_data'!A34="","",'[1]#fixed_data'!$B$8)</f>
        <v>https://www.southwayhousing.co.uk</v>
      </c>
    </row>
    <row r="33" spans="1:24" ht="43.5" customHeight="1" x14ac:dyDescent="0.35">
      <c r="A33" s="2" t="str">
        <f>IF('[1]#source_data'!A35="","",CONCATENATE('[1]#fixed_data'!$B$2&amp;'[1]#source_data'!A35))</f>
        <v>360G-SouthwayHousing-CCS_2020_12</v>
      </c>
      <c r="B33" s="4" t="str">
        <f>IF('[1]#source_data'!A35="","",IF('[1]#source_data'!B35="","",'[1]#source_data'!B35))</f>
        <v>Withington Foodbank</v>
      </c>
      <c r="C33" s="4" t="str">
        <f>IF('[1]#source_data'!A35="","",IF('[1]#source_data'!C35="","",'[1]#source_data'!C35))</f>
        <v>To support groups in Southway neighbourhoods during a difficult year and to help them to deliver Christmas food-related projects</v>
      </c>
      <c r="D33" s="2" t="str">
        <f>IF('[1]#source_data'!A35="","",'[1]#fixed_data'!$B$3)</f>
        <v>GBP</v>
      </c>
      <c r="E33" s="5">
        <f>IF('[1]#source_data'!A35="","",IF('[1]#source_data'!D35="","",'[1]#source_data'!D35))</f>
        <v>500</v>
      </c>
      <c r="F33" s="6">
        <f>IF('[1]#source_data'!A35="","",IF('[1]#source_data'!E35="","",'[1]#source_data'!E35))</f>
        <v>44166</v>
      </c>
      <c r="G33" s="6">
        <f>IF('[1]#source_data'!A35="","",IF('[1]#source_data'!F35="","",'[1]#source_data'!F35))</f>
        <v>44166</v>
      </c>
      <c r="H33" s="6">
        <f>IF('[1]#source_data'!A35="","",IF('[1]#source_data'!G35="","",'[1]#source_data'!G35))</f>
        <v>44196</v>
      </c>
      <c r="I33" s="3">
        <f>IF('[1]#source_data'!A35="","",IF('[1]#source_data'!H35="","",'[1]#source_data'!H35))</f>
        <v>1</v>
      </c>
      <c r="J33" s="2" t="str">
        <f>IF('[1]#source_data'!A35="","",IF(AND(L33="",M33=""),'[1]#fixed_data'!$B$4&amp;SUBSTITUTE(K33," ","-"),IF(L33="","GB-COH-"&amp;M33,IF(LEFT(L33,2)="SC","GB-SC-"&amp;L33,IF(AND(LEFT(L33,1)="1",LEN(L33)=6),"GB-NIC-"&amp;L33,"GB-CHC-"&amp;L33)))))</f>
        <v>GB-CHC-1173202</v>
      </c>
      <c r="K33" s="3" t="str">
        <f>IF('[1]#source_data'!A35="","",IF('[1]#source_data'!I35="","",'[1]#source_data'!I35))</f>
        <v>Withington Foodbank</v>
      </c>
      <c r="L33" s="2">
        <f>IF('[1]#source_data'!A35="","",IF(ISBLANK('[1]#source_data'!J35),"",'[1]#source_data'!J35))</f>
        <v>1173202</v>
      </c>
      <c r="M33" s="2" t="str">
        <f>IF('[1]#source_data'!A35="","",IF('[1]#source_data'!K35="","",TEXT('[1]#source_data'!K35,"00000000")))</f>
        <v/>
      </c>
      <c r="N33" s="3" t="str">
        <f>IF('[1]#source_data'!A35="","",IF('[1]#source_data'!L35="","",'[1]#source_data'!L35))</f>
        <v>M14 6</v>
      </c>
      <c r="O33" s="2" t="str">
        <f>IF('[1]#source_data'!A35="","",'[1]#fixed_data'!$B$5)</f>
        <v>GB-COH-IP30348R</v>
      </c>
      <c r="P33" s="2" t="str">
        <f>IF('[1]#source_data'!A35="","",'[1]#fixed_data'!$B$6)</f>
        <v>Southway Housing Trust</v>
      </c>
      <c r="Q33" s="3" t="str">
        <f>IF('[1]#source_data'!A35="","",IF('[1]#source_data'!M35="","",'[1]#source_data'!M35))</f>
        <v>CCS</v>
      </c>
      <c r="R33" s="3" t="str">
        <f>IF('[1]#source_data'!A35="","",IF('[1]#source_data'!N35="","",'[1]#source_data'!N35))</f>
        <v>Covid Community Support</v>
      </c>
      <c r="S33" s="2" t="str">
        <f>IF('[1]#source_data'!A35="","",IF('[1]#source_data'!O35="","",'[1]#source_data'!O35))</f>
        <v>Withington</v>
      </c>
      <c r="T33" s="2" t="str">
        <f>IF('[1]#source_data'!A35="","",IF('[1]#source_data'!O35="","",VLOOKUP(S33,'[1]#fixed_data'!$A$11:$C$19,2,FALSE)))</f>
        <v>E05011380</v>
      </c>
      <c r="U33" s="2" t="str">
        <f>IF('[1]#source_data'!A35="","",IF('[1]#source_data'!O35="","",VLOOKUP(S33,'[1]#fixed_data'!$A$11:$C$19,3,FALSE)))</f>
        <v>WD</v>
      </c>
      <c r="V33" s="2" t="str">
        <f>IF('[1]#source_data'!A35="","",IF('[1]#source_data'!P35="","",'[1]#source_data'!P35))</f>
        <v>No</v>
      </c>
      <c r="W33" s="7">
        <f>IF('[1]#source_data'!A35="","",'[1]#fixed_data'!$B$7)</f>
        <v>45358</v>
      </c>
      <c r="X33" s="2" t="str">
        <f>IF('[1]#source_data'!A35="","",'[1]#fixed_data'!$B$8)</f>
        <v>https://www.southwayhousing.co.uk</v>
      </c>
    </row>
    <row r="34" spans="1:24" ht="48" customHeight="1" x14ac:dyDescent="0.35">
      <c r="A34" s="2" t="str">
        <f>IF('[1]#source_data'!A36="","",CONCATENATE('[1]#fixed_data'!$B$2&amp;'[1]#source_data'!A36))</f>
        <v>360G-SouthwayHousing-CCS_2020_13</v>
      </c>
      <c r="B34" s="4" t="str">
        <f>IF('[1]#source_data'!A36="","",IF('[1]#source_data'!B36="","",'[1]#source_data'!B36))</f>
        <v>Chorlton Covid-19 Mutual Aid Group</v>
      </c>
      <c r="C34" s="4" t="str">
        <f>IF('[1]#source_data'!A36="","",IF('[1]#source_data'!C36="","",'[1]#source_data'!C36))</f>
        <v>To support groups in Southway neighbourhoods during a difficult year and to help them to deliver Christmas food-related projects</v>
      </c>
      <c r="D34" s="2" t="str">
        <f>IF('[1]#source_data'!A36="","",'[1]#fixed_data'!$B$3)</f>
        <v>GBP</v>
      </c>
      <c r="E34" s="5">
        <f>IF('[1]#source_data'!A36="","",IF('[1]#source_data'!D36="","",'[1]#source_data'!D36))</f>
        <v>500</v>
      </c>
      <c r="F34" s="6">
        <f>IF('[1]#source_data'!A36="","",IF('[1]#source_data'!E36="","",'[1]#source_data'!E36))</f>
        <v>44166</v>
      </c>
      <c r="G34" s="6">
        <f>IF('[1]#source_data'!A36="","",IF('[1]#source_data'!F36="","",'[1]#source_data'!F36))</f>
        <v>44166</v>
      </c>
      <c r="H34" s="6">
        <f>IF('[1]#source_data'!A36="","",IF('[1]#source_data'!G36="","",'[1]#source_data'!G36))</f>
        <v>44196</v>
      </c>
      <c r="I34" s="3">
        <f>IF('[1]#source_data'!A36="","",IF('[1]#source_data'!H36="","",'[1]#source_data'!H36))</f>
        <v>1</v>
      </c>
      <c r="J34" s="2" t="str">
        <f>IF('[1]#source_data'!A36="","",IF(AND(L34="",M34=""),'[1]#fixed_data'!$B$4&amp;SUBSTITUTE(K34," ","-"),IF(L34="","GB-COH-"&amp;M34,IF(LEFT(L34,2)="SC","GB-SC-"&amp;L34,IF(AND(LEFT(L34,1)="1",LEN(L34)=6),"GB-NIC-"&amp;L34,"GB-CHC-"&amp;L34)))))</f>
        <v>360G-SouthwayHousing-Chorlton-Covid-19-Mutual-Aid-Group</v>
      </c>
      <c r="K34" s="3" t="str">
        <f>IF('[1]#source_data'!A36="","",IF('[1]#source_data'!I36="","",'[1]#source_data'!I36))</f>
        <v>Chorlton Covid-19 Mutual Aid Group</v>
      </c>
      <c r="L34" s="2" t="str">
        <f>IF('[1]#source_data'!A36="","",IF(ISBLANK('[1]#source_data'!J36),"",'[1]#source_data'!J36))</f>
        <v/>
      </c>
      <c r="M34" s="2" t="str">
        <f>IF('[1]#source_data'!A36="","",IF('[1]#source_data'!K36="","",TEXT('[1]#source_data'!K36,"00000000")))</f>
        <v/>
      </c>
      <c r="N34" s="3" t="str">
        <f>IF('[1]#source_data'!A36="","",IF('[1]#source_data'!L36="","",'[1]#source_data'!L36))</f>
        <v>M21 7</v>
      </c>
      <c r="O34" s="2" t="str">
        <f>IF('[1]#source_data'!A36="","",'[1]#fixed_data'!$B$5)</f>
        <v>GB-COH-IP30348R</v>
      </c>
      <c r="P34" s="2" t="str">
        <f>IF('[1]#source_data'!A36="","",'[1]#fixed_data'!$B$6)</f>
        <v>Southway Housing Trust</v>
      </c>
      <c r="Q34" s="3" t="str">
        <f>IF('[1]#source_data'!A36="","",IF('[1]#source_data'!M36="","",'[1]#source_data'!M36))</f>
        <v>CCS</v>
      </c>
      <c r="R34" s="3" t="str">
        <f>IF('[1]#source_data'!A36="","",IF('[1]#source_data'!N36="","",'[1]#source_data'!N36))</f>
        <v>Covid Community Support</v>
      </c>
      <c r="S34" s="2" t="str">
        <f>IF('[1]#source_data'!A36="","",IF('[1]#source_data'!O36="","",'[1]#source_data'!O36))</f>
        <v>Chorlton</v>
      </c>
      <c r="T34" s="2" t="str">
        <f>IF('[1]#source_data'!A36="","",IF('[1]#source_data'!O36="","",VLOOKUP(S34,'[1]#fixed_data'!$A$11:$C$19,2,FALSE)))</f>
        <v>E05011357</v>
      </c>
      <c r="U34" s="2" t="str">
        <f>IF('[1]#source_data'!A36="","",IF('[1]#source_data'!O36="","",VLOOKUP(S34,'[1]#fixed_data'!$A$11:$C$19,3,FALSE)))</f>
        <v>WD</v>
      </c>
      <c r="V34" s="2" t="str">
        <f>IF('[1]#source_data'!A36="","",IF('[1]#source_data'!P36="","",'[1]#source_data'!P36))</f>
        <v>No</v>
      </c>
      <c r="W34" s="7">
        <f>IF('[1]#source_data'!A36="","",'[1]#fixed_data'!$B$7)</f>
        <v>45358</v>
      </c>
      <c r="X34" s="2" t="str">
        <f>IF('[1]#source_data'!A36="","",'[1]#fixed_data'!$B$8)</f>
        <v>https://www.southwayhousing.co.uk</v>
      </c>
    </row>
    <row r="35" spans="1:24" ht="45.5" customHeight="1" x14ac:dyDescent="0.35">
      <c r="A35" s="2" t="str">
        <f>IF('[1]#source_data'!A37="","",CONCATENATE('[1]#fixed_data'!$B$2&amp;'[1]#source_data'!A37))</f>
        <v>360G-SouthwayHousing-CCS_2020_14</v>
      </c>
      <c r="B35" s="4" t="str">
        <f>IF('[1]#source_data'!A37="","",IF('[1]#source_data'!B37="","",'[1]#source_data'!B37))</f>
        <v>The Big Issue</v>
      </c>
      <c r="C35" s="4" t="str">
        <f>IF('[1]#source_data'!A37="","",IF('[1]#source_data'!C37="","",'[1]#source_data'!C37))</f>
        <v>To support groups in Southway neighbourhoods during a difficult year and to help them to deliver Christmas food-related projects</v>
      </c>
      <c r="D35" s="2" t="str">
        <f>IF('[1]#source_data'!A37="","",'[1]#fixed_data'!$B$3)</f>
        <v>GBP</v>
      </c>
      <c r="E35" s="5">
        <f>IF('[1]#source_data'!A37="","",IF('[1]#source_data'!D37="","",'[1]#source_data'!D37))</f>
        <v>500</v>
      </c>
      <c r="F35" s="6">
        <f>IF('[1]#source_data'!A37="","",IF('[1]#source_data'!E37="","",'[1]#source_data'!E37))</f>
        <v>44166</v>
      </c>
      <c r="G35" s="6">
        <f>IF('[1]#source_data'!A37="","",IF('[1]#source_data'!F37="","",'[1]#source_data'!F37))</f>
        <v>44166</v>
      </c>
      <c r="H35" s="6">
        <f>IF('[1]#source_data'!A37="","",IF('[1]#source_data'!G37="","",'[1]#source_data'!G37))</f>
        <v>44196</v>
      </c>
      <c r="I35" s="3">
        <f>IF('[1]#source_data'!A37="","",IF('[1]#source_data'!H37="","",'[1]#source_data'!H37))</f>
        <v>1</v>
      </c>
      <c r="J35" s="2" t="str">
        <f>IF('[1]#source_data'!A37="","",IF(AND(L35="",M35=""),'[1]#fixed_data'!$B$4&amp;SUBSTITUTE(K35," ","-"),IF(L35="","GB-COH-"&amp;M35,IF(LEFT(L35,2)="SC","GB-SC-"&amp;L35,IF(AND(LEFT(L35,1)="1",LEN(L35)=6),"GB-NIC-"&amp;L35,"GB-CHC-"&amp;L35)))))</f>
        <v>GB-CHC-1056041</v>
      </c>
      <c r="K35" s="3" t="str">
        <f>IF('[1]#source_data'!A37="","",IF('[1]#source_data'!I37="","",'[1]#source_data'!I37))</f>
        <v>The Big Issue North</v>
      </c>
      <c r="L35" s="2">
        <f>IF('[1]#source_data'!A37="","",IF(ISBLANK('[1]#source_data'!J37),"",'[1]#source_data'!J37))</f>
        <v>1056041</v>
      </c>
      <c r="M35" s="2" t="str">
        <f>IF('[1]#source_data'!A37="","",IF('[1]#source_data'!K37="","",TEXT('[1]#source_data'!K37,"00000000")))</f>
        <v/>
      </c>
      <c r="N35" s="3" t="str">
        <f>IF('[1]#source_data'!A37="","",IF('[1]#source_data'!L37="","",'[1]#source_data'!L37))</f>
        <v>M16 9</v>
      </c>
      <c r="O35" s="2" t="str">
        <f>IF('[1]#source_data'!A37="","",'[1]#fixed_data'!$B$5)</f>
        <v>GB-COH-IP30348R</v>
      </c>
      <c r="P35" s="2" t="str">
        <f>IF('[1]#source_data'!A37="","",'[1]#fixed_data'!$B$6)</f>
        <v>Southway Housing Trust</v>
      </c>
      <c r="Q35" s="3" t="str">
        <f>IF('[1]#source_data'!A37="","",IF('[1]#source_data'!M37="","",'[1]#source_data'!M37))</f>
        <v>CCS</v>
      </c>
      <c r="R35" s="3" t="str">
        <f>IF('[1]#source_data'!A37="","",IF('[1]#source_data'!N37="","",'[1]#source_data'!N37))</f>
        <v>Covid Community Support</v>
      </c>
      <c r="S35" s="2" t="str">
        <f>IF('[1]#source_data'!A37="","",IF('[1]#source_data'!O37="","",'[1]#source_data'!O37))</f>
        <v>Manchester</v>
      </c>
      <c r="T35" s="2" t="str">
        <f>IF('[1]#source_data'!A37="","",IF('[1]#source_data'!O37="","",VLOOKUP(S35,'[1]#fixed_data'!$A$11:$C$19,2,FALSE)))</f>
        <v>E08000003</v>
      </c>
      <c r="U35" s="2" t="str">
        <f>IF('[1]#source_data'!A37="","",IF('[1]#source_data'!O37="","",VLOOKUP(S35,'[1]#fixed_data'!$A$11:$C$19,3,FALSE)))</f>
        <v>MD</v>
      </c>
      <c r="V35" s="2" t="str">
        <f>IF('[1]#source_data'!A37="","",IF('[1]#source_data'!P37="","",'[1]#source_data'!P37))</f>
        <v>No</v>
      </c>
      <c r="W35" s="7">
        <f>IF('[1]#source_data'!A37="","",'[1]#fixed_data'!$B$7)</f>
        <v>45358</v>
      </c>
      <c r="X35" s="2" t="str">
        <f>IF('[1]#source_data'!A37="","",'[1]#fixed_data'!$B$8)</f>
        <v>https://www.southwayhousing.co.uk</v>
      </c>
    </row>
    <row r="36" spans="1:24" ht="43.5" customHeight="1" x14ac:dyDescent="0.35">
      <c r="A36" s="2" t="str">
        <f>IF('[1]#source_data'!A38="","",CONCATENATE('[1]#fixed_data'!$B$2&amp;'[1]#source_data'!A38))</f>
        <v>360G-SouthwayHousing-CCS_2020_15</v>
      </c>
      <c r="B36" s="4" t="str">
        <f>IF('[1]#source_data'!A38="","",IF('[1]#source_data'!B38="","",'[1]#source_data'!B38))</f>
        <v>Emmeline's Pantry</v>
      </c>
      <c r="C36" s="4" t="str">
        <f>IF('[1]#source_data'!A38="","",IF('[1]#source_data'!C38="","",'[1]#source_data'!C38))</f>
        <v>To support groups in Southway neighbourhoods during a difficult year and to help them to deliver Christmas food-related projects</v>
      </c>
      <c r="D36" s="2" t="str">
        <f>IF('[1]#source_data'!A38="","",'[1]#fixed_data'!$B$3)</f>
        <v>GBP</v>
      </c>
      <c r="E36" s="5">
        <f>IF('[1]#source_data'!A38="","",IF('[1]#source_data'!D38="","",'[1]#source_data'!D38))</f>
        <v>250</v>
      </c>
      <c r="F36" s="6">
        <f>IF('[1]#source_data'!A38="","",IF('[1]#source_data'!E38="","",'[1]#source_data'!E38))</f>
        <v>44166</v>
      </c>
      <c r="G36" s="6">
        <f>IF('[1]#source_data'!A38="","",IF('[1]#source_data'!F38="","",'[1]#source_data'!F38))</f>
        <v>44166</v>
      </c>
      <c r="H36" s="6">
        <f>IF('[1]#source_data'!A38="","",IF('[1]#source_data'!G38="","",'[1]#source_data'!G38))</f>
        <v>44196</v>
      </c>
      <c r="I36" s="3">
        <f>IF('[1]#source_data'!A38="","",IF('[1]#source_data'!H38="","",'[1]#source_data'!H38))</f>
        <v>1</v>
      </c>
      <c r="J36" s="2" t="str">
        <f>IF('[1]#source_data'!A38="","",IF(AND(L36="",M36=""),'[1]#fixed_data'!$B$4&amp;SUBSTITUTE(K36," ","-"),IF(L36="","GB-COH-"&amp;M36,IF(LEFT(L36,2)="SC","GB-SC-"&amp;L36,IF(AND(LEFT(L36,1)="1",LEN(L36)=6),"GB-NIC-"&amp;L36,"GB-CHC-"&amp;L36)))))</f>
        <v>GB-CHC-1169796</v>
      </c>
      <c r="K36" s="3" t="str">
        <f>IF('[1]#source_data'!A38="","",IF('[1]#source_data'!I38="","",'[1]#source_data'!I38))</f>
        <v>Emmeline's Pantry</v>
      </c>
      <c r="L36" s="2">
        <f>IF('[1]#source_data'!A38="","",IF(ISBLANK('[1]#source_data'!J38),"",'[1]#source_data'!J38))</f>
        <v>1169796</v>
      </c>
      <c r="M36" s="2" t="str">
        <f>IF('[1]#source_data'!A38="","",IF('[1]#source_data'!K38="","",TEXT('[1]#source_data'!K38,"00000000")))</f>
        <v/>
      </c>
      <c r="N36" s="3" t="str">
        <f>IF('[1]#source_data'!A38="","",IF('[1]#source_data'!L38="","",'[1]#source_data'!L38))</f>
        <v>M21 7</v>
      </c>
      <c r="O36" s="2" t="str">
        <f>IF('[1]#source_data'!A38="","",'[1]#fixed_data'!$B$5)</f>
        <v>GB-COH-IP30348R</v>
      </c>
      <c r="P36" s="2" t="str">
        <f>IF('[1]#source_data'!A38="","",'[1]#fixed_data'!$B$6)</f>
        <v>Southway Housing Trust</v>
      </c>
      <c r="Q36" s="3" t="str">
        <f>IF('[1]#source_data'!A38="","",IF('[1]#source_data'!M38="","",'[1]#source_data'!M38))</f>
        <v>CCS</v>
      </c>
      <c r="R36" s="3" t="str">
        <f>IF('[1]#source_data'!A38="","",IF('[1]#source_data'!N38="","",'[1]#source_data'!N38))</f>
        <v>Covid Community Support</v>
      </c>
      <c r="S36" s="2" t="str">
        <f>IF('[1]#source_data'!A38="","",IF('[1]#source_data'!O38="","",'[1]#source_data'!O38))</f>
        <v>Manchester</v>
      </c>
      <c r="T36" s="2" t="str">
        <f>IF('[1]#source_data'!A38="","",IF('[1]#source_data'!O38="","",VLOOKUP(S36,'[1]#fixed_data'!$A$11:$C$19,2,FALSE)))</f>
        <v>E08000003</v>
      </c>
      <c r="U36" s="2" t="str">
        <f>IF('[1]#source_data'!A38="","",IF('[1]#source_data'!O38="","",VLOOKUP(S36,'[1]#fixed_data'!$A$11:$C$19,3,FALSE)))</f>
        <v>MD</v>
      </c>
      <c r="V36" s="2" t="str">
        <f>IF('[1]#source_data'!A38="","",IF('[1]#source_data'!P38="","",'[1]#source_data'!P38))</f>
        <v>No</v>
      </c>
      <c r="W36" s="7">
        <f>IF('[1]#source_data'!A38="","",'[1]#fixed_data'!$B$7)</f>
        <v>45358</v>
      </c>
      <c r="X36" s="2" t="str">
        <f>IF('[1]#source_data'!A38="","",'[1]#fixed_data'!$B$8)</f>
        <v>https://www.southwayhousing.co.uk</v>
      </c>
    </row>
    <row r="37" spans="1:24" ht="45" customHeight="1" x14ac:dyDescent="0.35">
      <c r="A37" s="2" t="str">
        <f>IF('[1]#source_data'!A39="","",CONCATENATE('[1]#fixed_data'!$B$2&amp;'[1]#source_data'!A39))</f>
        <v>360G-SouthwayHousing-CCS_2020_16</v>
      </c>
      <c r="B37" s="4" t="str">
        <f>IF('[1]#source_data'!A39="","",IF('[1]#source_data'!B39="","",'[1]#source_data'!B39))</f>
        <v>Reach Out</v>
      </c>
      <c r="C37" s="4" t="str">
        <f>IF('[1]#source_data'!A39="","",IF('[1]#source_data'!C39="","",'[1]#source_data'!C39))</f>
        <v>To support groups in Southway neighbourhoods during a difficult year and to help them to deliver Christmas food-related projects</v>
      </c>
      <c r="D37" s="2" t="str">
        <f>IF('[1]#source_data'!A39="","",'[1]#fixed_data'!$B$3)</f>
        <v>GBP</v>
      </c>
      <c r="E37" s="5">
        <f>IF('[1]#source_data'!A39="","",IF('[1]#source_data'!D39="","",'[1]#source_data'!D39))</f>
        <v>250</v>
      </c>
      <c r="F37" s="6">
        <f>IF('[1]#source_data'!A39="","",IF('[1]#source_data'!E39="","",'[1]#source_data'!E39))</f>
        <v>44166</v>
      </c>
      <c r="G37" s="6">
        <f>IF('[1]#source_data'!A39="","",IF('[1]#source_data'!F39="","",'[1]#source_data'!F39))</f>
        <v>44166</v>
      </c>
      <c r="H37" s="6">
        <f>IF('[1]#source_data'!A39="","",IF('[1]#source_data'!G39="","",'[1]#source_data'!G39))</f>
        <v>44196</v>
      </c>
      <c r="I37" s="3">
        <f>IF('[1]#source_data'!A39="","",IF('[1]#source_data'!H39="","",'[1]#source_data'!H39))</f>
        <v>1</v>
      </c>
      <c r="J37" s="2" t="str">
        <f>IF('[1]#source_data'!A39="","",IF(AND(L37="",M37=""),'[1]#fixed_data'!$B$4&amp;SUBSTITUTE(K37," ","-"),IF(L37="","GB-COH-"&amp;M37,IF(LEFT(L37,2)="SC","GB-SC-"&amp;L37,IF(AND(LEFT(L37,1)="1",LEN(L37)=6),"GB-NIC-"&amp;L37,"GB-CHC-"&amp;L37)))))</f>
        <v>GB-CHC-1176332</v>
      </c>
      <c r="K37" s="3" t="str">
        <f>IF('[1]#source_data'!A39="","",IF('[1]#source_data'!I39="","",'[1]#source_data'!I39))</f>
        <v>Reach Out to the Community</v>
      </c>
      <c r="L37" s="2">
        <f>IF('[1]#source_data'!A39="","",IF(ISBLANK('[1]#source_data'!J39),"",'[1]#source_data'!J39))</f>
        <v>1176332</v>
      </c>
      <c r="M37" s="2" t="str">
        <f>IF('[1]#source_data'!A39="","",IF('[1]#source_data'!K39="","",TEXT('[1]#source_data'!K39,"00000000")))</f>
        <v/>
      </c>
      <c r="N37" s="3" t="str">
        <f>IF('[1]#source_data'!A39="","",IF('[1]#source_data'!L39="","",'[1]#source_data'!L39))</f>
        <v>M21 9</v>
      </c>
      <c r="O37" s="2" t="str">
        <f>IF('[1]#source_data'!A39="","",'[1]#fixed_data'!$B$5)</f>
        <v>GB-COH-IP30348R</v>
      </c>
      <c r="P37" s="2" t="str">
        <f>IF('[1]#source_data'!A39="","",'[1]#fixed_data'!$B$6)</f>
        <v>Southway Housing Trust</v>
      </c>
      <c r="Q37" s="3" t="str">
        <f>IF('[1]#source_data'!A39="","",IF('[1]#source_data'!M39="","",'[1]#source_data'!M39))</f>
        <v>CCS</v>
      </c>
      <c r="R37" s="3" t="str">
        <f>IF('[1]#source_data'!A39="","",IF('[1]#source_data'!N39="","",'[1]#source_data'!N39))</f>
        <v>Covid Community Support</v>
      </c>
      <c r="S37" s="2" t="str">
        <f>IF('[1]#source_data'!A39="","",IF('[1]#source_data'!O39="","",'[1]#source_data'!O39))</f>
        <v>Chorlton</v>
      </c>
      <c r="T37" s="2" t="str">
        <f>IF('[1]#source_data'!A39="","",IF('[1]#source_data'!O39="","",VLOOKUP(S37,'[1]#fixed_data'!$A$11:$C$19,2,FALSE)))</f>
        <v>E05011357</v>
      </c>
      <c r="U37" s="2" t="str">
        <f>IF('[1]#source_data'!A39="","",IF('[1]#source_data'!O39="","",VLOOKUP(S37,'[1]#fixed_data'!$A$11:$C$19,3,FALSE)))</f>
        <v>WD</v>
      </c>
      <c r="V37" s="2" t="str">
        <f>IF('[1]#source_data'!A39="","",IF('[1]#source_data'!P39="","",'[1]#source_data'!P39))</f>
        <v>No</v>
      </c>
      <c r="W37" s="7">
        <f>IF('[1]#source_data'!A39="","",'[1]#fixed_data'!$B$7)</f>
        <v>45358</v>
      </c>
      <c r="X37" s="2" t="str">
        <f>IF('[1]#source_data'!A39="","",'[1]#fixed_data'!$B$8)</f>
        <v>https://www.southwayhousing.co.uk</v>
      </c>
    </row>
    <row r="38" spans="1:24" ht="44.5" customHeight="1" x14ac:dyDescent="0.35">
      <c r="A38" s="2" t="str">
        <f>IF('[1]#source_data'!A40="","",CONCATENATE('[1]#fixed_data'!$B$2&amp;'[1]#source_data'!A40))</f>
        <v>360G-SouthwayHousing-CCS_2020_17</v>
      </c>
      <c r="B38" s="4" t="str">
        <f>IF('[1]#source_data'!A40="","",IF('[1]#source_data'!B40="","",'[1]#source_data'!B40))</f>
        <v>Walking with the Wounded</v>
      </c>
      <c r="C38" s="4" t="str">
        <f>IF('[1]#source_data'!A40="","",IF('[1]#source_data'!C40="","",'[1]#source_data'!C40))</f>
        <v>To support groups in Southway neighbourhoods during a difficult year and to help them to deliver Christmas food-related projects</v>
      </c>
      <c r="D38" s="2" t="str">
        <f>IF('[1]#source_data'!A40="","",'[1]#fixed_data'!$B$3)</f>
        <v>GBP</v>
      </c>
      <c r="E38" s="5">
        <f>IF('[1]#source_data'!A40="","",IF('[1]#source_data'!D40="","",'[1]#source_data'!D40))</f>
        <v>300</v>
      </c>
      <c r="F38" s="6">
        <f>IF('[1]#source_data'!A40="","",IF('[1]#source_data'!E40="","",'[1]#source_data'!E40))</f>
        <v>44166</v>
      </c>
      <c r="G38" s="6">
        <f>IF('[1]#source_data'!A40="","",IF('[1]#source_data'!F40="","",'[1]#source_data'!F40))</f>
        <v>44166</v>
      </c>
      <c r="H38" s="6">
        <f>IF('[1]#source_data'!A40="","",IF('[1]#source_data'!G40="","",'[1]#source_data'!G40))</f>
        <v>44196</v>
      </c>
      <c r="I38" s="3">
        <f>IF('[1]#source_data'!A40="","",IF('[1]#source_data'!H40="","",'[1]#source_data'!H40))</f>
        <v>1</v>
      </c>
      <c r="J38" s="2" t="str">
        <f>IF('[1]#source_data'!A40="","",IF(AND(L38="",M38=""),'[1]#fixed_data'!$B$4&amp;SUBSTITUTE(K38," ","-"),IF(L38="","GB-COH-"&amp;M38,IF(LEFT(L38,2)="SC","GB-SC-"&amp;L38,IF(AND(LEFT(L38,1)="1",LEN(L38)=6),"GB-NIC-"&amp;L38,"GB-CHC-"&amp;L38)))))</f>
        <v>GB-CHC-1153497</v>
      </c>
      <c r="K38" s="3" t="str">
        <f>IF('[1]#source_data'!A40="","",IF('[1]#source_data'!I40="","",'[1]#source_data'!I40))</f>
        <v>Walking with the Wounded</v>
      </c>
      <c r="L38" s="2">
        <f>IF('[1]#source_data'!A40="","",IF(ISBLANK('[1]#source_data'!J40),"",'[1]#source_data'!J40))</f>
        <v>1153497</v>
      </c>
      <c r="M38" s="2" t="str">
        <f>IF('[1]#source_data'!A40="","",IF('[1]#source_data'!K40="","",TEXT('[1]#source_data'!K40,"00000000")))</f>
        <v/>
      </c>
      <c r="N38" s="3" t="str">
        <f>IF('[1]#source_data'!A40="","",IF('[1]#source_data'!L40="","",'[1]#source_data'!L40))</f>
        <v>M40 8</v>
      </c>
      <c r="O38" s="2" t="str">
        <f>IF('[1]#source_data'!A40="","",'[1]#fixed_data'!$B$5)</f>
        <v>GB-COH-IP30348R</v>
      </c>
      <c r="P38" s="2" t="str">
        <f>IF('[1]#source_data'!A40="","",'[1]#fixed_data'!$B$6)</f>
        <v>Southway Housing Trust</v>
      </c>
      <c r="Q38" s="3" t="str">
        <f>IF('[1]#source_data'!A40="","",IF('[1]#source_data'!M40="","",'[1]#source_data'!M40))</f>
        <v>CCS</v>
      </c>
      <c r="R38" s="3" t="str">
        <f>IF('[1]#source_data'!A40="","",IF('[1]#source_data'!N40="","",'[1]#source_data'!N40))</f>
        <v>Covid Community Support</v>
      </c>
      <c r="S38" s="2" t="str">
        <f>IF('[1]#source_data'!A40="","",IF('[1]#source_data'!O40="","",'[1]#source_data'!O40))</f>
        <v>Manchester</v>
      </c>
      <c r="T38" s="2" t="str">
        <f>IF('[1]#source_data'!A40="","",IF('[1]#source_data'!O40="","",VLOOKUP(S38,'[1]#fixed_data'!$A$11:$C$19,2,FALSE)))</f>
        <v>E08000003</v>
      </c>
      <c r="U38" s="2" t="str">
        <f>IF('[1]#source_data'!A40="","",IF('[1]#source_data'!O40="","",VLOOKUP(S38,'[1]#fixed_data'!$A$11:$C$19,3,FALSE)))</f>
        <v>MD</v>
      </c>
      <c r="V38" s="2" t="str">
        <f>IF('[1]#source_data'!A40="","",IF('[1]#source_data'!P40="","",'[1]#source_data'!P40))</f>
        <v>No</v>
      </c>
      <c r="W38" s="7">
        <f>IF('[1]#source_data'!A40="","",'[1]#fixed_data'!$B$7)</f>
        <v>45358</v>
      </c>
      <c r="X38" s="2" t="str">
        <f>IF('[1]#source_data'!A40="","",'[1]#fixed_data'!$B$8)</f>
        <v>https://www.southwayhousing.co.uk</v>
      </c>
    </row>
    <row r="39" spans="1:24" ht="46.5" customHeight="1" x14ac:dyDescent="0.35">
      <c r="A39" s="2" t="str">
        <f>IF('[1]#source_data'!A41="","",CONCATENATE('[1]#fixed_data'!$B$2&amp;'[1]#source_data'!A41))</f>
        <v>360G-SouthwayHousing-CCS_2020_18</v>
      </c>
      <c r="B39" s="4" t="str">
        <f>IF('[1]#source_data'!A41="","",IF('[1]#source_data'!B41="","",'[1]#source_data'!B41))</f>
        <v>Wood Street Mission</v>
      </c>
      <c r="C39" s="4" t="str">
        <f>IF('[1]#source_data'!A41="","",IF('[1]#source_data'!C41="","",'[1]#source_data'!C41))</f>
        <v>To support groups in Southway neighbourhoods during a difficult year and to help them to deliver Christmas food-related projects</v>
      </c>
      <c r="D39" s="2" t="str">
        <f>IF('[1]#source_data'!A41="","",'[1]#fixed_data'!$B$3)</f>
        <v>GBP</v>
      </c>
      <c r="E39" s="5">
        <f>IF('[1]#source_data'!A41="","",IF('[1]#source_data'!D41="","",'[1]#source_data'!D41))</f>
        <v>5000</v>
      </c>
      <c r="F39" s="6">
        <f>IF('[1]#source_data'!A41="","",IF('[1]#source_data'!E41="","",'[1]#source_data'!E41))</f>
        <v>44166</v>
      </c>
      <c r="G39" s="6">
        <f>IF('[1]#source_data'!A41="","",IF('[1]#source_data'!F41="","",'[1]#source_data'!F41))</f>
        <v>44166</v>
      </c>
      <c r="H39" s="6">
        <f>IF('[1]#source_data'!A41="","",IF('[1]#source_data'!G41="","",'[1]#source_data'!G41))</f>
        <v>44196</v>
      </c>
      <c r="I39" s="3">
        <f>IF('[1]#source_data'!A41="","",IF('[1]#source_data'!H41="","",'[1]#source_data'!H41))</f>
        <v>1</v>
      </c>
      <c r="J39" s="2" t="str">
        <f>IF('[1]#source_data'!A41="","",IF(AND(L39="",M39=""),'[1]#fixed_data'!$B$4&amp;SUBSTITUTE(K39," ","-"),IF(L39="","GB-COH-"&amp;M39,IF(LEFT(L39,2)="SC","GB-SC-"&amp;L39,IF(AND(LEFT(L39,1)="1",LEN(L39)=6),"GB-NIC-"&amp;L39,"GB-CHC-"&amp;L39)))))</f>
        <v>GB-CHC-1078337</v>
      </c>
      <c r="K39" s="3" t="str">
        <f>IF('[1]#source_data'!A41="","",IF('[1]#source_data'!I41="","",'[1]#source_data'!I41))</f>
        <v>Wood Street Mission</v>
      </c>
      <c r="L39" s="2">
        <f>IF('[1]#source_data'!A41="","",IF(ISBLANK('[1]#source_data'!J41),"",'[1]#source_data'!J41))</f>
        <v>1078337</v>
      </c>
      <c r="M39" s="2" t="str">
        <f>IF('[1]#source_data'!A41="","",IF('[1]#source_data'!K41="","",TEXT('[1]#source_data'!K41,"00000000")))</f>
        <v/>
      </c>
      <c r="N39" s="3" t="str">
        <f>IF('[1]#source_data'!A41="","",IF('[1]#source_data'!L41="","",'[1]#source_data'!L41))</f>
        <v>M3 3</v>
      </c>
      <c r="O39" s="2" t="str">
        <f>IF('[1]#source_data'!A41="","",'[1]#fixed_data'!$B$5)</f>
        <v>GB-COH-IP30348R</v>
      </c>
      <c r="P39" s="2" t="str">
        <f>IF('[1]#source_data'!A41="","",'[1]#fixed_data'!$B$6)</f>
        <v>Southway Housing Trust</v>
      </c>
      <c r="Q39" s="3" t="str">
        <f>IF('[1]#source_data'!A41="","",IF('[1]#source_data'!M41="","",'[1]#source_data'!M41))</f>
        <v>CCS</v>
      </c>
      <c r="R39" s="3" t="str">
        <f>IF('[1]#source_data'!A41="","",IF('[1]#source_data'!N41="","",'[1]#source_data'!N41))</f>
        <v>Covid Community Support</v>
      </c>
      <c r="S39" s="2" t="str">
        <f>IF('[1]#source_data'!A41="","",IF('[1]#source_data'!O41="","",'[1]#source_data'!O41))</f>
        <v>Manchester</v>
      </c>
      <c r="T39" s="2" t="str">
        <f>IF('[1]#source_data'!A41="","",IF('[1]#source_data'!O41="","",VLOOKUP(S39,'[1]#fixed_data'!$A$11:$C$19,2,FALSE)))</f>
        <v>E08000003</v>
      </c>
      <c r="U39" s="2" t="str">
        <f>IF('[1]#source_data'!A41="","",IF('[1]#source_data'!O41="","",VLOOKUP(S39,'[1]#fixed_data'!$A$11:$C$19,3,FALSE)))</f>
        <v>MD</v>
      </c>
      <c r="V39" s="2" t="str">
        <f>IF('[1]#source_data'!A41="","",IF('[1]#source_data'!P41="","",'[1]#source_data'!P41))</f>
        <v>No</v>
      </c>
      <c r="W39" s="7">
        <f>IF('[1]#source_data'!A41="","",'[1]#fixed_data'!$B$7)</f>
        <v>45358</v>
      </c>
      <c r="X39" s="2" t="str">
        <f>IF('[1]#source_data'!A41="","",'[1]#fixed_data'!$B$8)</f>
        <v>https://www.southwayhousing.co.uk</v>
      </c>
    </row>
    <row r="40" spans="1:24" ht="44.5" customHeight="1" x14ac:dyDescent="0.35">
      <c r="A40" s="2" t="str">
        <f>IF('[1]#source_data'!A42="","",CONCATENATE('[1]#fixed_data'!$B$2&amp;'[1]#source_data'!A42))</f>
        <v>360G-SouthwayHousing-CCS_2020_19</v>
      </c>
      <c r="B40" s="4" t="str">
        <f>IF('[1]#source_data'!A42="","",IF('[1]#source_data'!B42="","",'[1]#source_data'!B42))</f>
        <v xml:space="preserve">BMCA   </v>
      </c>
      <c r="C40" s="4" t="str">
        <f>IF('[1]#source_data'!A42="","",IF('[1]#source_data'!C42="","",'[1]#source_data'!C42))</f>
        <v>To support groups in Southway neighbourhoods during a difficult year and to help them to deliver Christmas food-related projects</v>
      </c>
      <c r="D40" s="2" t="str">
        <f>IF('[1]#source_data'!A42="","",'[1]#fixed_data'!$B$3)</f>
        <v>GBP</v>
      </c>
      <c r="E40" s="5">
        <f>IF('[1]#source_data'!A42="","",IF('[1]#source_data'!D42="","",'[1]#source_data'!D42))</f>
        <v>1000</v>
      </c>
      <c r="F40" s="6">
        <f>IF('[1]#source_data'!A42="","",IF('[1]#source_data'!E42="","",'[1]#source_data'!E42))</f>
        <v>44166</v>
      </c>
      <c r="G40" s="6">
        <f>IF('[1]#source_data'!A42="","",IF('[1]#source_data'!F42="","",'[1]#source_data'!F42))</f>
        <v>44166</v>
      </c>
      <c r="H40" s="6">
        <f>IF('[1]#source_data'!A42="","",IF('[1]#source_data'!G42="","",'[1]#source_data'!G42))</f>
        <v>44196</v>
      </c>
      <c r="I40" s="3">
        <f>IF('[1]#source_data'!A42="","",IF('[1]#source_data'!H42="","",'[1]#source_data'!H42))</f>
        <v>1</v>
      </c>
      <c r="J40" s="2" t="str">
        <f>IF('[1]#source_data'!A42="","",IF(AND(L40="",M40=""),'[1]#fixed_data'!$B$4&amp;SUBSTITUTE(K40," ","-"),IF(L40="","GB-COH-"&amp;M40,IF(LEFT(L40,2)="SC","GB-SC-"&amp;L40,IF(AND(LEFT(L40,1)="1",LEN(L40)=6),"GB-NIC-"&amp;L40,"GB-CHC-"&amp;L40)))))</f>
        <v>GB-CHC-1142217</v>
      </c>
      <c r="K40" s="3" t="str">
        <f>IF('[1]#source_data'!A42="","",IF('[1]#source_data'!I42="","",'[1]#source_data'!I42))</f>
        <v>Barlow Moor Community Association</v>
      </c>
      <c r="L40" s="2">
        <f>IF('[1]#source_data'!A42="","",IF(ISBLANK('[1]#source_data'!J42),"",'[1]#source_data'!J42))</f>
        <v>1142217</v>
      </c>
      <c r="M40" s="2" t="str">
        <f>IF('[1]#source_data'!A42="","",IF('[1]#source_data'!K42="","",TEXT('[1]#source_data'!K42,"00000000")))</f>
        <v/>
      </c>
      <c r="N40" s="3" t="str">
        <f>IF('[1]#source_data'!A42="","",IF('[1]#source_data'!L42="","",'[1]#source_data'!L42))</f>
        <v>M21 7</v>
      </c>
      <c r="O40" s="2" t="str">
        <f>IF('[1]#source_data'!A42="","",'[1]#fixed_data'!$B$5)</f>
        <v>GB-COH-IP30348R</v>
      </c>
      <c r="P40" s="2" t="str">
        <f>IF('[1]#source_data'!A42="","",'[1]#fixed_data'!$B$6)</f>
        <v>Southway Housing Trust</v>
      </c>
      <c r="Q40" s="3" t="str">
        <f>IF('[1]#source_data'!A42="","",IF('[1]#source_data'!M42="","",'[1]#source_data'!M42))</f>
        <v>CCS</v>
      </c>
      <c r="R40" s="3" t="str">
        <f>IF('[1]#source_data'!A42="","",IF('[1]#source_data'!N42="","",'[1]#source_data'!N42))</f>
        <v>Covid Community Support</v>
      </c>
      <c r="S40" s="2" t="str">
        <f>IF('[1]#source_data'!A42="","",IF('[1]#source_data'!O42="","",'[1]#source_data'!O42))</f>
        <v>Chorlton Park</v>
      </c>
      <c r="T40" s="2" t="str">
        <f>IF('[1]#source_data'!A42="","",IF('[1]#source_data'!O42="","",VLOOKUP(S40,'[1]#fixed_data'!$A$11:$C$19,2,FALSE)))</f>
        <v>E05011358</v>
      </c>
      <c r="U40" s="2" t="str">
        <f>IF('[1]#source_data'!A42="","",IF('[1]#source_data'!O42="","",VLOOKUP(S40,'[1]#fixed_data'!$A$11:$C$19,3,FALSE)))</f>
        <v>WD</v>
      </c>
      <c r="V40" s="2" t="str">
        <f>IF('[1]#source_data'!A42="","",IF('[1]#source_data'!P42="","",'[1]#source_data'!P42))</f>
        <v>No</v>
      </c>
      <c r="W40" s="7">
        <f>IF('[1]#source_data'!A42="","",'[1]#fixed_data'!$B$7)</f>
        <v>45358</v>
      </c>
      <c r="X40" s="2" t="str">
        <f>IF('[1]#source_data'!A42="","",'[1]#fixed_data'!$B$8)</f>
        <v>https://www.southwayhousing.co.uk</v>
      </c>
    </row>
    <row r="41" spans="1:24" ht="32" customHeight="1" x14ac:dyDescent="0.35">
      <c r="A41" s="2" t="str">
        <f>IF('[1]#source_data'!A43="","",CONCATENATE('[1]#fixed_data'!$B$2&amp;'[1]#source_data'!A43))</f>
        <v>360G-SouthwayHousing-AF_2020_01</v>
      </c>
      <c r="B41" s="4" t="str">
        <f>IF('[1]#source_data'!A43="","",IF('[1]#source_data'!B43="","",'[1]#source_data'!B43))</f>
        <v>Soul Food</v>
      </c>
      <c r="C41" s="4" t="str">
        <f>IF('[1]#source_data'!A43="","",IF('[1]#source_data'!C43="","",'[1]#source_data'!C43))</f>
        <v>To support meal delivery in Chorlton Park during first lockdown (matched funded with BUZZ)</v>
      </c>
      <c r="D41" s="2" t="str">
        <f>IF('[1]#source_data'!A43="","",'[1]#fixed_data'!$B$3)</f>
        <v>GBP</v>
      </c>
      <c r="E41" s="5">
        <f>IF('[1]#source_data'!A43="","",IF('[1]#source_data'!D43="","",'[1]#source_data'!D43))</f>
        <v>500</v>
      </c>
      <c r="F41" s="6">
        <f>IF('[1]#source_data'!A43="","",IF('[1]#source_data'!E43="","",'[1]#source_data'!E43))</f>
        <v>43922</v>
      </c>
      <c r="G41" s="6">
        <f>IF('[1]#source_data'!A43="","",IF('[1]#source_data'!F43="","",'[1]#source_data'!F43))</f>
        <v>43922</v>
      </c>
      <c r="H41" s="6">
        <f>IF('[1]#source_data'!A43="","",IF('[1]#source_data'!G43="","",'[1]#source_data'!G43))</f>
        <v>44013</v>
      </c>
      <c r="I41" s="3">
        <f>IF('[1]#source_data'!A43="","",IF('[1]#source_data'!H43="","",'[1]#source_data'!H43))</f>
        <v>3</v>
      </c>
      <c r="J41" s="2" t="str">
        <f>IF('[1]#source_data'!A43="","",IF(AND(L41="",M41=""),'[1]#fixed_data'!$B$4&amp;SUBSTITUTE(K41," ","-"),IF(L41="","GB-COH-"&amp;M41,IF(LEFT(L41,2)="SC","GB-SC-"&amp;L41,IF(AND(LEFT(L41,1)="1",LEN(L41)=6),"GB-NIC-"&amp;L41,"GB-CHC-"&amp;L41)))))</f>
        <v>360G-SouthwayHousing-Soul-Food</v>
      </c>
      <c r="K41" s="3" t="str">
        <f>IF('[1]#source_data'!A43="","",IF('[1]#source_data'!I43="","",'[1]#source_data'!I43))</f>
        <v>Soul Food</v>
      </c>
      <c r="L41" s="2" t="str">
        <f>IF('[1]#source_data'!A43="","",IF(ISBLANK('[1]#source_data'!J43),"",'[1]#source_data'!J43))</f>
        <v/>
      </c>
      <c r="M41" s="2" t="str">
        <f>IF('[1]#source_data'!A43="","",IF('[1]#source_data'!K43="","",TEXT('[1]#source_data'!K43,"00000000")))</f>
        <v/>
      </c>
      <c r="N41" s="3" t="str">
        <f>IF('[1]#source_data'!A43="","",IF('[1]#source_data'!L43="","",'[1]#source_data'!L43))</f>
        <v>M21 7</v>
      </c>
      <c r="O41" s="2" t="str">
        <f>IF('[1]#source_data'!A43="","",'[1]#fixed_data'!$B$5)</f>
        <v>GB-COH-IP30348R</v>
      </c>
      <c r="P41" s="2" t="str">
        <f>IF('[1]#source_data'!A43="","",'[1]#fixed_data'!$B$6)</f>
        <v>Southway Housing Trust</v>
      </c>
      <c r="Q41" s="3" t="str">
        <f>IF('[1]#source_data'!A43="","",IF('[1]#source_data'!M43="","",'[1]#source_data'!M43))</f>
        <v>AF</v>
      </c>
      <c r="R41" s="3" t="str">
        <f>IF('[1]#source_data'!A43="","",IF('[1]#source_data'!N43="","",'[1]#source_data'!N43))</f>
        <v>Age Friendly</v>
      </c>
      <c r="S41" s="2" t="str">
        <f>IF('[1]#source_data'!A43="","",IF('[1]#source_data'!O43="","",'[1]#source_data'!O43))</f>
        <v>Chorlton Park</v>
      </c>
      <c r="T41" s="2" t="str">
        <f>IF('[1]#source_data'!A43="","",IF('[1]#source_data'!O43="","",VLOOKUP(S41,'[1]#fixed_data'!$A$11:$C$19,2,FALSE)))</f>
        <v>E05011358</v>
      </c>
      <c r="U41" s="2" t="str">
        <f>IF('[1]#source_data'!A43="","",IF('[1]#source_data'!O43="","",VLOOKUP(S41,'[1]#fixed_data'!$A$11:$C$19,3,FALSE)))</f>
        <v>WD</v>
      </c>
      <c r="V41" s="2" t="str">
        <f>IF('[1]#source_data'!A43="","",IF('[1]#source_data'!P43="","",'[1]#source_data'!P43))</f>
        <v>No</v>
      </c>
      <c r="W41" s="7">
        <f>IF('[1]#source_data'!A43="","",'[1]#fixed_data'!$B$7)</f>
        <v>45358</v>
      </c>
      <c r="X41" s="2" t="str">
        <f>IF('[1]#source_data'!A43="","",'[1]#fixed_data'!$B$8)</f>
        <v>https://www.southwayhousing.co.uk</v>
      </c>
    </row>
    <row r="42" spans="1:24" ht="35.5" customHeight="1" x14ac:dyDescent="0.35">
      <c r="A42" s="2" t="str">
        <f>IF('[1]#source_data'!A44="","",CONCATENATE('[1]#fixed_data'!$B$2&amp;'[1]#source_data'!A44))</f>
        <v>360G-SouthwayHousing-AF_2020_02</v>
      </c>
      <c r="B42" s="4" t="str">
        <f>IF('[1]#source_data'!A44="","",IF('[1]#source_data'!B44="","",'[1]#source_data'!B44))</f>
        <v>Withington Assist</v>
      </c>
      <c r="C42" s="4" t="str">
        <f>IF('[1]#source_data'!A44="","",IF('[1]#source_data'!C44="","",'[1]#source_data'!C44))</f>
        <v>To support meal delivery coupled with welfare check during COVID (first lockdown)</v>
      </c>
      <c r="D42" s="2" t="str">
        <f>IF('[1]#source_data'!A44="","",'[1]#fixed_data'!$B$3)</f>
        <v>GBP</v>
      </c>
      <c r="E42" s="5">
        <f>IF('[1]#source_data'!A44="","",IF('[1]#source_data'!D44="","",'[1]#source_data'!D44))</f>
        <v>500</v>
      </c>
      <c r="F42" s="6">
        <f>IF('[1]#source_data'!A44="","",IF('[1]#source_data'!E44="","",'[1]#source_data'!E44))</f>
        <v>43922</v>
      </c>
      <c r="G42" s="6">
        <f>IF('[1]#source_data'!A44="","",IF('[1]#source_data'!F44="","",'[1]#source_data'!F44))</f>
        <v>43922</v>
      </c>
      <c r="H42" s="6">
        <f>IF('[1]#source_data'!A44="","",IF('[1]#source_data'!G44="","",'[1]#source_data'!G44))</f>
        <v>44013</v>
      </c>
      <c r="I42" s="3">
        <f>IF('[1]#source_data'!A44="","",IF('[1]#source_data'!H44="","",'[1]#source_data'!H44))</f>
        <v>3</v>
      </c>
      <c r="J42" s="2" t="str">
        <f>IF('[1]#source_data'!A44="","",IF(AND(L42="",M42=""),'[1]#fixed_data'!$B$4&amp;SUBSTITUTE(K42," ","-"),IF(L42="","GB-COH-"&amp;M42,IF(LEFT(L42,2)="SC","GB-SC-"&amp;L42,IF(AND(LEFT(L42,1)="1",LEN(L42)=6),"GB-NIC-"&amp;L42,"GB-CHC-"&amp;L42)))))</f>
        <v>GB-CHC-1062675</v>
      </c>
      <c r="K42" s="3" t="str">
        <f>IF('[1]#source_data'!A44="","",IF('[1]#source_data'!I44="","",'[1]#source_data'!I44))</f>
        <v>Withington Assist</v>
      </c>
      <c r="L42" s="2">
        <f>IF('[1]#source_data'!A44="","",IF(ISBLANK('[1]#source_data'!J44),"",'[1]#source_data'!J44))</f>
        <v>1062675</v>
      </c>
      <c r="M42" s="2" t="str">
        <f>IF('[1]#source_data'!A44="","",IF('[1]#source_data'!K44="","",TEXT('[1]#source_data'!K44,"00000000")))</f>
        <v/>
      </c>
      <c r="N42" s="3" t="str">
        <f>IF('[1]#source_data'!A44="","",IF('[1]#source_data'!L44="","",'[1]#source_data'!L44))</f>
        <v>M20 4</v>
      </c>
      <c r="O42" s="2" t="str">
        <f>IF('[1]#source_data'!A44="","",'[1]#fixed_data'!$B$5)</f>
        <v>GB-COH-IP30348R</v>
      </c>
      <c r="P42" s="2" t="str">
        <f>IF('[1]#source_data'!A44="","",'[1]#fixed_data'!$B$6)</f>
        <v>Southway Housing Trust</v>
      </c>
      <c r="Q42" s="3" t="str">
        <f>IF('[1]#source_data'!A44="","",IF('[1]#source_data'!M44="","",'[1]#source_data'!M44))</f>
        <v>AF</v>
      </c>
      <c r="R42" s="3" t="str">
        <f>IF('[1]#source_data'!A44="","",IF('[1]#source_data'!N44="","",'[1]#source_data'!N44))</f>
        <v>Age Friendly</v>
      </c>
      <c r="S42" s="2" t="str">
        <f>IF('[1]#source_data'!A44="","",IF('[1]#source_data'!O44="","",'[1]#source_data'!O44))</f>
        <v>Withington</v>
      </c>
      <c r="T42" s="2" t="str">
        <f>IF('[1]#source_data'!A44="","",IF('[1]#source_data'!O44="","",VLOOKUP(S42,'[1]#fixed_data'!$A$11:$C$19,2,FALSE)))</f>
        <v>E05011380</v>
      </c>
      <c r="U42" s="2" t="str">
        <f>IF('[1]#source_data'!A44="","",IF('[1]#source_data'!O44="","",VLOOKUP(S42,'[1]#fixed_data'!$A$11:$C$19,3,FALSE)))</f>
        <v>WD</v>
      </c>
      <c r="V42" s="2" t="str">
        <f>IF('[1]#source_data'!A44="","",IF('[1]#source_data'!P44="","",'[1]#source_data'!P44))</f>
        <v>No</v>
      </c>
      <c r="W42" s="7">
        <f>IF('[1]#source_data'!A44="","",'[1]#fixed_data'!$B$7)</f>
        <v>45358</v>
      </c>
      <c r="X42" s="2" t="str">
        <f>IF('[1]#source_data'!A44="","",'[1]#fixed_data'!$B$8)</f>
        <v>https://www.southwayhousing.co.uk</v>
      </c>
    </row>
    <row r="43" spans="1:24" ht="35.5" customHeight="1" x14ac:dyDescent="0.35">
      <c r="A43" s="2" t="str">
        <f>IF('[1]#source_data'!A45="","",CONCATENATE('[1]#fixed_data'!$B$2&amp;'[1]#source_data'!A45))</f>
        <v>360G-SouthwayHousing-AF_2020_03</v>
      </c>
      <c r="B43" s="4" t="str">
        <f>IF('[1]#source_data'!A45="","",IF('[1]#source_data'!B45="","",'[1]#source_data'!B45))</f>
        <v>Burnage Good Neighbours</v>
      </c>
      <c r="C43" s="4" t="str">
        <f>IF('[1]#source_data'!A45="","",IF('[1]#source_data'!C45="","",'[1]#source_data'!C45))</f>
        <v>To support meal delivery coupled with welfare check during COVID (first lockdown)</v>
      </c>
      <c r="D43" s="2" t="str">
        <f>IF('[1]#source_data'!A45="","",'[1]#fixed_data'!$B$3)</f>
        <v>GBP</v>
      </c>
      <c r="E43" s="5">
        <f>IF('[1]#source_data'!A45="","",IF('[1]#source_data'!D45="","",'[1]#source_data'!D45))</f>
        <v>500</v>
      </c>
      <c r="F43" s="6">
        <f>IF('[1]#source_data'!A45="","",IF('[1]#source_data'!E45="","",'[1]#source_data'!E45))</f>
        <v>43922</v>
      </c>
      <c r="G43" s="6">
        <f>IF('[1]#source_data'!A45="","",IF('[1]#source_data'!F45="","",'[1]#source_data'!F45))</f>
        <v>43922</v>
      </c>
      <c r="H43" s="6">
        <f>IF('[1]#source_data'!A45="","",IF('[1]#source_data'!G45="","",'[1]#source_data'!G45))</f>
        <v>44013</v>
      </c>
      <c r="I43" s="3">
        <f>IF('[1]#source_data'!A45="","",IF('[1]#source_data'!H45="","",'[1]#source_data'!H45))</f>
        <v>3</v>
      </c>
      <c r="J43" s="2" t="str">
        <f>IF('[1]#source_data'!A45="","",IF(AND(L43="",M43=""),'[1]#fixed_data'!$B$4&amp;SUBSTITUTE(K43," ","-"),IF(L43="","GB-COH-"&amp;M43,IF(LEFT(L43,2)="SC","GB-SC-"&amp;L43,IF(AND(LEFT(L43,1)="1",LEN(L43)=6),"GB-NIC-"&amp;L43,"GB-CHC-"&amp;L43)))))</f>
        <v>GB-CHC-1145943</v>
      </c>
      <c r="K43" s="3" t="str">
        <f>IF('[1]#source_data'!A45="","",IF('[1]#source_data'!I45="","",'[1]#source_data'!I45))</f>
        <v>Burnage Good Neighbours</v>
      </c>
      <c r="L43" s="2">
        <f>IF('[1]#source_data'!A45="","",IF(ISBLANK('[1]#source_data'!J45),"",'[1]#source_data'!J45))</f>
        <v>1145943</v>
      </c>
      <c r="M43" s="2" t="str">
        <f>IF('[1]#source_data'!A45="","",IF('[1]#source_data'!K45="","",TEXT('[1]#source_data'!K45,"00000000")))</f>
        <v/>
      </c>
      <c r="N43" s="3" t="str">
        <f>IF('[1]#source_data'!A45="","",IF('[1]#source_data'!L45="","",'[1]#source_data'!L45))</f>
        <v>M19 1</v>
      </c>
      <c r="O43" s="2" t="str">
        <f>IF('[1]#source_data'!A45="","",'[1]#fixed_data'!$B$5)</f>
        <v>GB-COH-IP30348R</v>
      </c>
      <c r="P43" s="2" t="str">
        <f>IF('[1]#source_data'!A45="","",'[1]#fixed_data'!$B$6)</f>
        <v>Southway Housing Trust</v>
      </c>
      <c r="Q43" s="3" t="str">
        <f>IF('[1]#source_data'!A45="","",IF('[1]#source_data'!M45="","",'[1]#source_data'!M45))</f>
        <v>AF</v>
      </c>
      <c r="R43" s="3" t="str">
        <f>IF('[1]#source_data'!A45="","",IF('[1]#source_data'!N45="","",'[1]#source_data'!N45))</f>
        <v>Age Friendly</v>
      </c>
      <c r="S43" s="2" t="str">
        <f>IF('[1]#source_data'!A45="","",IF('[1]#source_data'!O45="","",'[1]#source_data'!O45))</f>
        <v>Burnage</v>
      </c>
      <c r="T43" s="2" t="str">
        <f>IF('[1]#source_data'!A45="","",IF('[1]#source_data'!O45="","",VLOOKUP(S43,'[1]#fixed_data'!$A$11:$C$19,2,FALSE)))</f>
        <v>E05011354</v>
      </c>
      <c r="U43" s="2" t="str">
        <f>IF('[1]#source_data'!A45="","",IF('[1]#source_data'!O45="","",VLOOKUP(S43,'[1]#fixed_data'!$A$11:$C$19,3,FALSE)))</f>
        <v>WD</v>
      </c>
      <c r="V43" s="2" t="str">
        <f>IF('[1]#source_data'!A45="","",IF('[1]#source_data'!P45="","",'[1]#source_data'!P45))</f>
        <v>No</v>
      </c>
      <c r="W43" s="7">
        <f>IF('[1]#source_data'!A45="","",'[1]#fixed_data'!$B$7)</f>
        <v>45358</v>
      </c>
      <c r="X43" s="2" t="str">
        <f>IF('[1]#source_data'!A45="","",'[1]#fixed_data'!$B$8)</f>
        <v>https://www.southwayhousing.co.uk</v>
      </c>
    </row>
    <row r="44" spans="1:24" ht="46" customHeight="1" x14ac:dyDescent="0.35">
      <c r="A44" s="2" t="str">
        <f>IF('[1]#source_data'!A46="","",CONCATENATE('[1]#fixed_data'!$B$2&amp;'[1]#source_data'!A46))</f>
        <v>360G-SouthwayHousing-AF_2020_04</v>
      </c>
      <c r="B44" s="4" t="str">
        <f>IF('[1]#source_data'!A46="","",IF('[1]#source_data'!B46="","",'[1]#source_data'!B46))</f>
        <v>Winter Bags - Withington Old Moat</v>
      </c>
      <c r="C44" s="4" t="str">
        <f>IF('[1]#source_data'!A46="","",IF('[1]#source_data'!C46="","",'[1]#source_data'!C46))</f>
        <v>To support distribution of age friendly winter warmth information campaign bags via good neighbour groups and district nurses (match-funded with BUZZ)</v>
      </c>
      <c r="D44" s="2" t="str">
        <f>IF('[1]#source_data'!A46="","",'[1]#fixed_data'!$B$3)</f>
        <v>GBP</v>
      </c>
      <c r="E44" s="5">
        <f>IF('[1]#source_data'!A46="","",IF('[1]#source_data'!D46="","",'[1]#source_data'!D46))</f>
        <v>500</v>
      </c>
      <c r="F44" s="6">
        <f>IF('[1]#source_data'!A46="","",IF('[1]#source_data'!E46="","",'[1]#source_data'!E46))</f>
        <v>44105</v>
      </c>
      <c r="G44" s="6">
        <f>IF('[1]#source_data'!A46="","",IF('[1]#source_data'!F46="","",'[1]#source_data'!F46))</f>
        <v>44136</v>
      </c>
      <c r="H44" s="6">
        <f>IF('[1]#source_data'!A46="","",IF('[1]#source_data'!G46="","",'[1]#source_data'!G46))</f>
        <v>44228</v>
      </c>
      <c r="I44" s="3">
        <f>IF('[1]#source_data'!A46="","",IF('[1]#source_data'!H46="","",'[1]#source_data'!H46))</f>
        <v>4</v>
      </c>
      <c r="J44" s="2" t="str">
        <f>IF('[1]#source_data'!A46="","",IF(AND(L44="",M44=""),'[1]#fixed_data'!$B$4&amp;SUBSTITUTE(K44," ","-"),IF(L44="","GB-COH-"&amp;M44,IF(LEFT(L44,2)="SC","GB-SC-"&amp;L44,IF(AND(LEFT(L44,1)="1",LEN(L44)=6),"GB-NIC-"&amp;L44,"GB-CHC-"&amp;L44)))))</f>
        <v>GB-CHC-1062675</v>
      </c>
      <c r="K44" s="3" t="str">
        <f>IF('[1]#source_data'!A46="","",IF('[1]#source_data'!I46="","",'[1]#source_data'!I46))</f>
        <v>Withington Assist</v>
      </c>
      <c r="L44" s="2">
        <f>IF('[1]#source_data'!A46="","",IF(ISBLANK('[1]#source_data'!J46),"",'[1]#source_data'!J46))</f>
        <v>1062675</v>
      </c>
      <c r="M44" s="2" t="str">
        <f>IF('[1]#source_data'!A46="","",IF('[1]#source_data'!K46="","",TEXT('[1]#source_data'!K46,"00000000")))</f>
        <v/>
      </c>
      <c r="N44" s="3" t="str">
        <f>IF('[1]#source_data'!A46="","",IF('[1]#source_data'!L46="","",'[1]#source_data'!L46))</f>
        <v>M20 4</v>
      </c>
      <c r="O44" s="2" t="str">
        <f>IF('[1]#source_data'!A46="","",'[1]#fixed_data'!$B$5)</f>
        <v>GB-COH-IP30348R</v>
      </c>
      <c r="P44" s="2" t="str">
        <f>IF('[1]#source_data'!A46="","",'[1]#fixed_data'!$B$6)</f>
        <v>Southway Housing Trust</v>
      </c>
      <c r="Q44" s="3" t="str">
        <f>IF('[1]#source_data'!A46="","",IF('[1]#source_data'!M46="","",'[1]#source_data'!M46))</f>
        <v>AF</v>
      </c>
      <c r="R44" s="3" t="str">
        <f>IF('[1]#source_data'!A46="","",IF('[1]#source_data'!N46="","",'[1]#source_data'!N46))</f>
        <v>Age Friendly</v>
      </c>
      <c r="S44" s="2" t="str">
        <f>IF('[1]#source_data'!A46="","",IF('[1]#source_data'!O46="","",'[1]#source_data'!O46))</f>
        <v>Withington</v>
      </c>
      <c r="T44" s="2" t="str">
        <f>IF('[1]#source_data'!A46="","",IF('[1]#source_data'!O46="","",VLOOKUP(S44,'[1]#fixed_data'!$A$11:$C$19,2,FALSE)))</f>
        <v>E05011380</v>
      </c>
      <c r="U44" s="2" t="str">
        <f>IF('[1]#source_data'!A46="","",IF('[1]#source_data'!O46="","",VLOOKUP(S44,'[1]#fixed_data'!$A$11:$C$19,3,FALSE)))</f>
        <v>WD</v>
      </c>
      <c r="V44" s="2" t="str">
        <f>IF('[1]#source_data'!A46="","",IF('[1]#source_data'!P46="","",'[1]#source_data'!P46))</f>
        <v>No</v>
      </c>
      <c r="W44" s="7">
        <f>IF('[1]#source_data'!A46="","",'[1]#fixed_data'!$B$7)</f>
        <v>45358</v>
      </c>
      <c r="X44" s="2" t="str">
        <f>IF('[1]#source_data'!A46="","",'[1]#fixed_data'!$B$8)</f>
        <v>https://www.southwayhousing.co.uk</v>
      </c>
    </row>
    <row r="45" spans="1:24" ht="57.5" customHeight="1" x14ac:dyDescent="0.35">
      <c r="A45" s="2" t="str">
        <f>IF('[1]#source_data'!A47="","",CONCATENATE('[1]#fixed_data'!$B$2&amp;'[1]#source_data'!A47))</f>
        <v>360G-SouthwayHousing-AF_2020_05</v>
      </c>
      <c r="B45" s="4" t="str">
        <f>IF('[1]#source_data'!A47="","",IF('[1]#source_data'!B47="","",'[1]#source_data'!B47))</f>
        <v>Winter Bags - Gorton</v>
      </c>
      <c r="C45" s="4" t="str">
        <f>IF('[1]#source_data'!A47="","",IF('[1]#source_data'!C47="","",'[1]#source_data'!C47))</f>
        <v>To support distribution of age friendly winter warmth information campaign bags via good neighbour groups and district nurses (match-funded with BUZZ and Levenshulme Inspire)</v>
      </c>
      <c r="D45" s="2" t="str">
        <f>IF('[1]#source_data'!A47="","",'[1]#fixed_data'!$B$3)</f>
        <v>GBP</v>
      </c>
      <c r="E45" s="5">
        <f>IF('[1]#source_data'!A47="","",IF('[1]#source_data'!D47="","",'[1]#source_data'!D47))</f>
        <v>1500</v>
      </c>
      <c r="F45" s="6">
        <f>IF('[1]#source_data'!A47="","",IF('[1]#source_data'!E47="","",'[1]#source_data'!E47))</f>
        <v>44105</v>
      </c>
      <c r="G45" s="6">
        <f>IF('[1]#source_data'!A47="","",IF('[1]#source_data'!F47="","",'[1]#source_data'!F47))</f>
        <v>44136</v>
      </c>
      <c r="H45" s="6">
        <f>IF('[1]#source_data'!A47="","",IF('[1]#source_data'!G47="","",'[1]#source_data'!G47))</f>
        <v>44228</v>
      </c>
      <c r="I45" s="3">
        <f>IF('[1]#source_data'!A47="","",IF('[1]#source_data'!H47="","",'[1]#source_data'!H47))</f>
        <v>4</v>
      </c>
      <c r="J45" s="2" t="str">
        <f>IF('[1]#source_data'!A47="","",IF(AND(L45="",M45=""),'[1]#fixed_data'!$B$4&amp;SUBSTITUTE(K45," ","-"),IF(L45="","GB-COH-"&amp;M45,IF(LEFT(L45,2)="SC","GB-SC-"&amp;L45,IF(AND(LEFT(L45,1)="1",LEN(L45)=6),"GB-NIC-"&amp;L45,"GB-CHC-"&amp;L45)))))</f>
        <v>GB-CHC-1163533</v>
      </c>
      <c r="K45" s="3" t="str">
        <f>IF('[1]#source_data'!A47="","",IF('[1]#source_data'!I47="","",'[1]#source_data'!I47))</f>
        <v>Levenshulme Inspire</v>
      </c>
      <c r="L45" s="2">
        <f>IF('[1]#source_data'!A47="","",IF(ISBLANK('[1]#source_data'!J47),"",'[1]#source_data'!J47))</f>
        <v>1163533</v>
      </c>
      <c r="M45" s="2" t="str">
        <f>IF('[1]#source_data'!A47="","",IF('[1]#source_data'!K47="","",TEXT('[1]#source_data'!K47,"00000000")))</f>
        <v/>
      </c>
      <c r="N45" s="3" t="str">
        <f>IF('[1]#source_data'!A47="","",IF('[1]#source_data'!L47="","",'[1]#source_data'!L47))</f>
        <v>M19 3</v>
      </c>
      <c r="O45" s="2" t="str">
        <f>IF('[1]#source_data'!A47="","",'[1]#fixed_data'!$B$5)</f>
        <v>GB-COH-IP30348R</v>
      </c>
      <c r="P45" s="2" t="str">
        <f>IF('[1]#source_data'!A47="","",'[1]#fixed_data'!$B$6)</f>
        <v>Southway Housing Trust</v>
      </c>
      <c r="Q45" s="3" t="str">
        <f>IF('[1]#source_data'!A47="","",IF('[1]#source_data'!M47="","",'[1]#source_data'!M47))</f>
        <v>AF</v>
      </c>
      <c r="R45" s="3" t="str">
        <f>IF('[1]#source_data'!A47="","",IF('[1]#source_data'!N47="","",'[1]#source_data'!N47))</f>
        <v xml:space="preserve">Age Friendly </v>
      </c>
      <c r="S45" s="2" t="str">
        <f>IF('[1]#source_data'!A47="","",IF('[1]#source_data'!O47="","",'[1]#source_data'!O47))</f>
        <v>Gorton and Abbey Hey</v>
      </c>
      <c r="T45" s="2" t="str">
        <f>IF('[1]#source_data'!A47="","",IF('[1]#source_data'!O47="","",VLOOKUP(S45,'[1]#fixed_data'!$A$11:$C$19,2,FALSE)))</f>
        <v>E05011365</v>
      </c>
      <c r="U45" s="2" t="str">
        <f>IF('[1]#source_data'!A47="","",IF('[1]#source_data'!O47="","",VLOOKUP(S45,'[1]#fixed_data'!$A$11:$C$19,3,FALSE)))</f>
        <v>WD</v>
      </c>
      <c r="V45" s="2" t="str">
        <f>IF('[1]#source_data'!A47="","",IF('[1]#source_data'!P47="","",'[1]#source_data'!P47))</f>
        <v>No</v>
      </c>
      <c r="W45" s="7">
        <f>IF('[1]#source_data'!A47="","",'[1]#fixed_data'!$B$7)</f>
        <v>45358</v>
      </c>
      <c r="X45" s="2" t="str">
        <f>IF('[1]#source_data'!A47="","",'[1]#fixed_data'!$B$8)</f>
        <v>https://www.southwayhousing.co.uk</v>
      </c>
    </row>
    <row r="46" spans="1:24" ht="57.5" customHeight="1" x14ac:dyDescent="0.35">
      <c r="A46" s="2" t="str">
        <f>IF('[1]#source_data'!A48="","",CONCATENATE('[1]#fixed_data'!$B$2&amp;'[1]#source_data'!A48))</f>
        <v>360G-SouthwayHousing-AF_2020_06</v>
      </c>
      <c r="B46" s="4" t="str">
        <f>IF('[1]#source_data'!A48="","",IF('[1]#source_data'!B48="","",'[1]#source_data'!B48))</f>
        <v>Winter Bags - Chorlton Didsbury Burnage</v>
      </c>
      <c r="C46" s="4" t="str">
        <f>IF('[1]#source_data'!A48="","",IF('[1]#source_data'!C48="","",'[1]#source_data'!C48))</f>
        <v>To support distribution of age friendly winter warmth information campaign bags via good neighbour groups and district nurses (match-funded with BUZZ and BMCA)</v>
      </c>
      <c r="D46" s="2" t="str">
        <f>IF('[1]#source_data'!A48="","",'[1]#fixed_data'!$B$3)</f>
        <v>GBP</v>
      </c>
      <c r="E46" s="5">
        <f>IF('[1]#source_data'!A48="","",IF('[1]#source_data'!D48="","",'[1]#source_data'!D48))</f>
        <v>1500</v>
      </c>
      <c r="F46" s="6">
        <f>IF('[1]#source_data'!A48="","",IF('[1]#source_data'!E48="","",'[1]#source_data'!E48))</f>
        <v>44105</v>
      </c>
      <c r="G46" s="6">
        <f>IF('[1]#source_data'!A48="","",IF('[1]#source_data'!F48="","",'[1]#source_data'!F48))</f>
        <v>44136</v>
      </c>
      <c r="H46" s="6">
        <f>IF('[1]#source_data'!A48="","",IF('[1]#source_data'!G48="","",'[1]#source_data'!G48))</f>
        <v>44228</v>
      </c>
      <c r="I46" s="3">
        <f>IF('[1]#source_data'!A48="","",IF('[1]#source_data'!H48="","",'[1]#source_data'!H48))</f>
        <v>4</v>
      </c>
      <c r="J46" s="2" t="str">
        <f>IF('[1]#source_data'!A48="","",IF(AND(L46="",M46=""),'[1]#fixed_data'!$B$4&amp;SUBSTITUTE(K46," ","-"),IF(L46="","GB-COH-"&amp;M46,IF(LEFT(L46,2)="SC","GB-SC-"&amp;L46,IF(AND(LEFT(L46,1)="1",LEN(L46)=6),"GB-NIC-"&amp;L46,"GB-CHC-"&amp;L46)))))</f>
        <v>GB-CHC-1142217</v>
      </c>
      <c r="K46" s="3" t="str">
        <f>IF('[1]#source_data'!A48="","",IF('[1]#source_data'!I48="","",'[1]#source_data'!I48))</f>
        <v>Barlow Moor Community Association</v>
      </c>
      <c r="L46" s="2">
        <f>IF('[1]#source_data'!A48="","",IF(ISBLANK('[1]#source_data'!J48),"",'[1]#source_data'!J48))</f>
        <v>1142217</v>
      </c>
      <c r="M46" s="2" t="str">
        <f>IF('[1]#source_data'!A48="","",IF('[1]#source_data'!K48="","",TEXT('[1]#source_data'!K48,"00000000")))</f>
        <v/>
      </c>
      <c r="N46" s="3" t="str">
        <f>IF('[1]#source_data'!A48="","",IF('[1]#source_data'!L48="","",'[1]#source_data'!L48))</f>
        <v>M21 7</v>
      </c>
      <c r="O46" s="2" t="str">
        <f>IF('[1]#source_data'!A48="","",'[1]#fixed_data'!$B$5)</f>
        <v>GB-COH-IP30348R</v>
      </c>
      <c r="P46" s="2" t="str">
        <f>IF('[1]#source_data'!A48="","",'[1]#fixed_data'!$B$6)</f>
        <v>Southway Housing Trust</v>
      </c>
      <c r="Q46" s="3" t="str">
        <f>IF('[1]#source_data'!A48="","",IF('[1]#source_data'!M48="","",'[1]#source_data'!M48))</f>
        <v>AF</v>
      </c>
      <c r="R46" s="3" t="str">
        <f>IF('[1]#source_data'!A48="","",IF('[1]#source_data'!N48="","",'[1]#source_data'!N48))</f>
        <v>Age Friendly</v>
      </c>
      <c r="S46" s="2" t="str">
        <f>IF('[1]#source_data'!A48="","",IF('[1]#source_data'!O48="","",'[1]#source_data'!O48))</f>
        <v>Chorlton Park</v>
      </c>
      <c r="T46" s="2" t="str">
        <f>IF('[1]#source_data'!A48="","",IF('[1]#source_data'!O48="","",VLOOKUP(S46,'[1]#fixed_data'!$A$11:$C$19,2,FALSE)))</f>
        <v>E05011358</v>
      </c>
      <c r="U46" s="2" t="str">
        <f>IF('[1]#source_data'!A48="","",IF('[1]#source_data'!O48="","",VLOOKUP(S46,'[1]#fixed_data'!$A$11:$C$19,3,FALSE)))</f>
        <v>WD</v>
      </c>
      <c r="V46" s="2" t="str">
        <f>IF('[1]#source_data'!A48="","",IF('[1]#source_data'!P48="","",'[1]#source_data'!P48))</f>
        <v>No</v>
      </c>
      <c r="W46" s="7">
        <f>IF('[1]#source_data'!A48="","",'[1]#fixed_data'!$B$7)</f>
        <v>45358</v>
      </c>
      <c r="X46" s="2" t="str">
        <f>IF('[1]#source_data'!A48="","",'[1]#fixed_data'!$B$8)</f>
        <v>https://www.southwayhousing.co.uk</v>
      </c>
    </row>
    <row r="47" spans="1:24" ht="40.5" customHeight="1" x14ac:dyDescent="0.35">
      <c r="A47" s="2" t="str">
        <f>IF('[1]#source_data'!A49="","",CONCATENATE('[1]#fixed_data'!$B$2&amp;'[1]#source_data'!A49))</f>
        <v>360G-SouthwayHousing-AF_2020_07</v>
      </c>
      <c r="B47" s="4" t="str">
        <f>IF('[1]#source_data'!A49="","",IF('[1]#source_data'!B49="","",'[1]#source_data'!B49))</f>
        <v>St Margaret's Church boiler</v>
      </c>
      <c r="C47" s="4" t="str">
        <f>IF('[1]#source_data'!A49="","",IF('[1]#source_data'!C49="","",'[1]#source_data'!C49))</f>
        <v xml:space="preserve">To help meet the cost of a new boiler to make sure their older people’s group could continue post-lockdown  </v>
      </c>
      <c r="D47" s="2" t="str">
        <f>IF('[1]#source_data'!A49="","",'[1]#fixed_data'!$B$3)</f>
        <v>GBP</v>
      </c>
      <c r="E47" s="5">
        <f>IF('[1]#source_data'!A49="","",IF('[1]#source_data'!D49="","",'[1]#source_data'!D49))</f>
        <v>500</v>
      </c>
      <c r="F47" s="6">
        <f>IF('[1]#source_data'!A49="","",IF('[1]#source_data'!E49="","",'[1]#source_data'!E49))</f>
        <v>44228</v>
      </c>
      <c r="G47" s="6">
        <f>IF('[1]#source_data'!A49="","",IF('[1]#source_data'!F49="","",'[1]#source_data'!F49))</f>
        <v>44256</v>
      </c>
      <c r="H47" s="6">
        <f>IF('[1]#source_data'!A49="","",IF('[1]#source_data'!G49="","",'[1]#source_data'!G49))</f>
        <v>44286</v>
      </c>
      <c r="I47" s="3">
        <f>IF('[1]#source_data'!A49="","",IF('[1]#source_data'!H49="","",'[1]#source_data'!H49))</f>
        <v>1</v>
      </c>
      <c r="J47" s="2" t="str">
        <f>IF('[1]#source_data'!A49="","",IF(AND(L47="",M47=""),'[1]#fixed_data'!$B$4&amp;SUBSTITUTE(K47," ","-"),IF(L47="","GB-COH-"&amp;M47,IF(LEFT(L47,2)="SC","GB-SC-"&amp;L47,IF(AND(LEFT(L47,1)="1",LEN(L47)=6),"GB-NIC-"&amp;L47,"GB-CHC-"&amp;L47)))))</f>
        <v>360G-SouthwayHousing-Friends-of-St-Margaret's-Church</v>
      </c>
      <c r="K47" s="3" t="str">
        <f>IF('[1]#source_data'!A49="","",IF('[1]#source_data'!I49="","",'[1]#source_data'!I49))</f>
        <v>Friends of St Margaret's Church</v>
      </c>
      <c r="L47" s="2" t="str">
        <f>IF('[1]#source_data'!A49="","",IF(ISBLANK('[1]#source_data'!J49),"",'[1]#source_data'!J49))</f>
        <v/>
      </c>
      <c r="M47" s="2" t="str">
        <f>IF('[1]#source_data'!A49="","",IF('[1]#source_data'!K49="","",TEXT('[1]#source_data'!K49,"00000000")))</f>
        <v/>
      </c>
      <c r="N47" s="3" t="str">
        <f>IF('[1]#source_data'!A49="","",IF('[1]#source_data'!L49="","",'[1]#source_data'!L49))</f>
        <v>M16 8</v>
      </c>
      <c r="O47" s="2" t="str">
        <f>IF('[1]#source_data'!A49="","",'[1]#fixed_data'!$B$5)</f>
        <v>GB-COH-IP30348R</v>
      </c>
      <c r="P47" s="2" t="str">
        <f>IF('[1]#source_data'!A49="","",'[1]#fixed_data'!$B$6)</f>
        <v>Southway Housing Trust</v>
      </c>
      <c r="Q47" s="3" t="str">
        <f>IF('[1]#source_data'!A49="","",IF('[1]#source_data'!M49="","",'[1]#source_data'!M49))</f>
        <v>AF</v>
      </c>
      <c r="R47" s="3" t="str">
        <f>IF('[1]#source_data'!A49="","",IF('[1]#source_data'!N49="","",'[1]#source_data'!N49))</f>
        <v>Age Friendly</v>
      </c>
      <c r="S47" s="2" t="str">
        <f>IF('[1]#source_data'!A49="","",IF('[1]#source_data'!O49="","",'[1]#source_data'!O49))</f>
        <v>Chorlton</v>
      </c>
      <c r="T47" s="2" t="str">
        <f>IF('[1]#source_data'!A49="","",IF('[1]#source_data'!O49="","",VLOOKUP(S47,'[1]#fixed_data'!$A$11:$C$19,2,FALSE)))</f>
        <v>E05011357</v>
      </c>
      <c r="U47" s="2" t="str">
        <f>IF('[1]#source_data'!A49="","",IF('[1]#source_data'!O49="","",VLOOKUP(S47,'[1]#fixed_data'!$A$11:$C$19,3,FALSE)))</f>
        <v>WD</v>
      </c>
      <c r="V47" s="2" t="str">
        <f>IF('[1]#source_data'!A49="","",IF('[1]#source_data'!P49="","",'[1]#source_data'!P49))</f>
        <v>No</v>
      </c>
      <c r="W47" s="7">
        <f>IF('[1]#source_data'!A49="","",'[1]#fixed_data'!$B$7)</f>
        <v>45358</v>
      </c>
      <c r="X47" s="2" t="str">
        <f>IF('[1]#source_data'!A49="","",'[1]#fixed_data'!$B$8)</f>
        <v>https://www.southwayhousing.co.uk</v>
      </c>
    </row>
    <row r="48" spans="1:24" ht="31.5" customHeight="1" x14ac:dyDescent="0.35">
      <c r="A48" s="2" t="str">
        <f>IF('[1]#source_data'!A50="","",CONCATENATE('[1]#fixed_data'!$B$2&amp;'[1]#source_data'!A50))</f>
        <v>360G-SouthwayHousing-AF_2020_08</v>
      </c>
      <c r="B48" s="4" t="str">
        <f>IF('[1]#source_data'!A50="","",IF('[1]#source_data'!B50="","",'[1]#source_data'!B50))</f>
        <v>Debdale Bowling Club</v>
      </c>
      <c r="C48" s="4" t="str">
        <f>IF('[1]#source_data'!A50="","",IF('[1]#source_data'!C50="","",'[1]#source_data'!C50))</f>
        <v>To support a new age friendly walking and gardening group (publicity and equipment costs)</v>
      </c>
      <c r="D48" s="2" t="str">
        <f>IF('[1]#source_data'!A50="","",'[1]#fixed_data'!$B$3)</f>
        <v>GBP</v>
      </c>
      <c r="E48" s="5">
        <f>IF('[1]#source_data'!A50="","",IF('[1]#source_data'!D50="","",'[1]#source_data'!D50))</f>
        <v>500</v>
      </c>
      <c r="F48" s="6">
        <f>IF('[1]#source_data'!A50="","",IF('[1]#source_data'!E50="","",'[1]#source_data'!E50))</f>
        <v>44228</v>
      </c>
      <c r="G48" s="6">
        <f>IF('[1]#source_data'!A50="","",IF('[1]#source_data'!F50="","",'[1]#source_data'!F50))</f>
        <v>44256</v>
      </c>
      <c r="H48" s="6">
        <f>IF('[1]#source_data'!A50="","",IF('[1]#source_data'!G50="","",'[1]#source_data'!G50))</f>
        <v>44286</v>
      </c>
      <c r="I48" s="3">
        <f>IF('[1]#source_data'!A50="","",IF('[1]#source_data'!H50="","",'[1]#source_data'!H50))</f>
        <v>1</v>
      </c>
      <c r="J48" s="2" t="str">
        <f>IF('[1]#source_data'!A50="","",IF(AND(L48="",M48=""),'[1]#fixed_data'!$B$4&amp;SUBSTITUTE(K48," ","-"),IF(L48="","GB-COH-"&amp;M48,IF(LEFT(L48,2)="SC","GB-SC-"&amp;L48,IF(AND(LEFT(L48,1)="1",LEN(L48)=6),"GB-NIC-"&amp;L48,"GB-CHC-"&amp;L48)))))</f>
        <v>360G-SouthwayHousing-Debdale-Bowling-and-Social-Club</v>
      </c>
      <c r="K48" s="3" t="str">
        <f>IF('[1]#source_data'!A50="","",IF('[1]#source_data'!I50="","",'[1]#source_data'!I50))</f>
        <v>Debdale Bowling and Social Club</v>
      </c>
      <c r="L48" s="2" t="str">
        <f>IF('[1]#source_data'!A50="","",IF(ISBLANK('[1]#source_data'!J50),"",'[1]#source_data'!J50))</f>
        <v/>
      </c>
      <c r="M48" s="2" t="str">
        <f>IF('[1]#source_data'!A50="","",IF('[1]#source_data'!K50="","",TEXT('[1]#source_data'!K50,"00000000")))</f>
        <v/>
      </c>
      <c r="N48" s="3" t="str">
        <f>IF('[1]#source_data'!A50="","",IF('[1]#source_data'!L50="","",'[1]#source_data'!L50))</f>
        <v>M18 7</v>
      </c>
      <c r="O48" s="2" t="str">
        <f>IF('[1]#source_data'!A50="","",'[1]#fixed_data'!$B$5)</f>
        <v>GB-COH-IP30348R</v>
      </c>
      <c r="P48" s="2" t="str">
        <f>IF('[1]#source_data'!A50="","",'[1]#fixed_data'!$B$6)</f>
        <v>Southway Housing Trust</v>
      </c>
      <c r="Q48" s="3" t="str">
        <f>IF('[1]#source_data'!A50="","",IF('[1]#source_data'!M50="","",'[1]#source_data'!M50))</f>
        <v>AF</v>
      </c>
      <c r="R48" s="3" t="str">
        <f>IF('[1]#source_data'!A50="","",IF('[1]#source_data'!N50="","",'[1]#source_data'!N50))</f>
        <v>Age Friendly</v>
      </c>
      <c r="S48" s="2" t="str">
        <f>IF('[1]#source_data'!A50="","",IF('[1]#source_data'!O50="","",'[1]#source_data'!O50))</f>
        <v>Gorton and Abbey Hey</v>
      </c>
      <c r="T48" s="2" t="str">
        <f>IF('[1]#source_data'!A50="","",IF('[1]#source_data'!O50="","",VLOOKUP(S48,'[1]#fixed_data'!$A$11:$C$19,2,FALSE)))</f>
        <v>E05011365</v>
      </c>
      <c r="U48" s="2" t="str">
        <f>IF('[1]#source_data'!A50="","",IF('[1]#source_data'!O50="","",VLOOKUP(S48,'[1]#fixed_data'!$A$11:$C$19,3,FALSE)))</f>
        <v>WD</v>
      </c>
      <c r="V48" s="2" t="str">
        <f>IF('[1]#source_data'!A50="","",IF('[1]#source_data'!P50="","",'[1]#source_data'!P50))</f>
        <v>No</v>
      </c>
      <c r="W48" s="7">
        <f>IF('[1]#source_data'!A50="","",'[1]#fixed_data'!$B$7)</f>
        <v>45358</v>
      </c>
      <c r="X48" s="2" t="str">
        <f>IF('[1]#source_data'!A50="","",'[1]#fixed_data'!$B$8)</f>
        <v>https://www.southwayhousing.co.uk</v>
      </c>
    </row>
    <row r="49" spans="1:24" ht="45" customHeight="1" x14ac:dyDescent="0.35">
      <c r="A49" s="2" t="str">
        <f>IF('[1]#source_data'!A51="","",CONCATENATE('[1]#fixed_data'!$B$2&amp;'[1]#source_data'!A51))</f>
        <v>360G-SouthwayHousing-AF_2020_09</v>
      </c>
      <c r="B49" s="4" t="str">
        <f>IF('[1]#source_data'!A51="","",IF('[1]#source_data'!B51="","",'[1]#source_data'!B51))</f>
        <v>The Garden Room</v>
      </c>
      <c r="C49" s="4" t="str">
        <f>IF('[1]#source_data'!A51="","",IF('[1]#source_data'!C51="","",'[1]#source_data'!C51))</f>
        <v>To support seating for outdoor COVID space at the Library, so they could recommence their older peoples group</v>
      </c>
      <c r="D49" s="2" t="str">
        <f>IF('[1]#source_data'!A51="","",'[1]#fixed_data'!$B$3)</f>
        <v>GBP</v>
      </c>
      <c r="E49" s="5">
        <f>IF('[1]#source_data'!A51="","",IF('[1]#source_data'!D51="","",'[1]#source_data'!D51))</f>
        <v>1000</v>
      </c>
      <c r="F49" s="6">
        <f>IF('[1]#source_data'!A51="","",IF('[1]#source_data'!E51="","",'[1]#source_data'!E51))</f>
        <v>44228</v>
      </c>
      <c r="G49" s="6">
        <f>IF('[1]#source_data'!A51="","",IF('[1]#source_data'!F51="","",'[1]#source_data'!F51))</f>
        <v>44256</v>
      </c>
      <c r="H49" s="6">
        <f>IF('[1]#source_data'!A51="","",IF('[1]#source_data'!G51="","",'[1]#source_data'!G51))</f>
        <v>44286</v>
      </c>
      <c r="I49" s="3">
        <f>IF('[1]#source_data'!A51="","",IF('[1]#source_data'!H51="","",'[1]#source_data'!H51))</f>
        <v>1</v>
      </c>
      <c r="J49" s="2" t="str">
        <f>IF('[1]#source_data'!A51="","",IF(AND(L49="",M49=""),'[1]#fixed_data'!$B$4&amp;SUBSTITUTE(K49," ","-"),IF(L49="","GB-COH-"&amp;M49,IF(LEFT(L49,2)="SC","GB-SC-"&amp;L49,IF(AND(LEFT(L49,1)="1",LEN(L49)=6),"GB-NIC-"&amp;L49,"GB-CHC-"&amp;L49)))))</f>
        <v>GB-CHC-1158817</v>
      </c>
      <c r="K49" s="3" t="str">
        <f>IF('[1]#source_data'!A51="","",IF('[1]#source_data'!I51="","",'[1]#source_data'!I51))</f>
        <v>Friends of Burnage Library</v>
      </c>
      <c r="L49" s="2">
        <f>IF('[1]#source_data'!A51="","",IF(ISBLANK('[1]#source_data'!J51),"",'[1]#source_data'!J51))</f>
        <v>1158817</v>
      </c>
      <c r="M49" s="2" t="str">
        <f>IF('[1]#source_data'!A51="","",IF('[1]#source_data'!K51="","",TEXT('[1]#source_data'!K51,"00000000")))</f>
        <v/>
      </c>
      <c r="N49" s="3" t="str">
        <f>IF('[1]#source_data'!A51="","",IF('[1]#source_data'!L51="","",'[1]#source_data'!L51))</f>
        <v>M19 1</v>
      </c>
      <c r="O49" s="2" t="str">
        <f>IF('[1]#source_data'!A51="","",'[1]#fixed_data'!$B$5)</f>
        <v>GB-COH-IP30348R</v>
      </c>
      <c r="P49" s="2" t="str">
        <f>IF('[1]#source_data'!A51="","",'[1]#fixed_data'!$B$6)</f>
        <v>Southway Housing Trust</v>
      </c>
      <c r="Q49" s="3" t="str">
        <f>IF('[1]#source_data'!A51="","",IF('[1]#source_data'!M51="","",'[1]#source_data'!M51))</f>
        <v>AF</v>
      </c>
      <c r="R49" s="3" t="str">
        <f>IF('[1]#source_data'!A51="","",IF('[1]#source_data'!N51="","",'[1]#source_data'!N51))</f>
        <v>Age Friendly</v>
      </c>
      <c r="S49" s="2" t="str">
        <f>IF('[1]#source_data'!A51="","",IF('[1]#source_data'!O51="","",'[1]#source_data'!O51))</f>
        <v>Burnage</v>
      </c>
      <c r="T49" s="2" t="str">
        <f>IF('[1]#source_data'!A51="","",IF('[1]#source_data'!O51="","",VLOOKUP(S49,'[1]#fixed_data'!$A$11:$C$19,2,FALSE)))</f>
        <v>E05011354</v>
      </c>
      <c r="U49" s="2" t="str">
        <f>IF('[1]#source_data'!A51="","",IF('[1]#source_data'!O51="","",VLOOKUP(S49,'[1]#fixed_data'!$A$11:$C$19,3,FALSE)))</f>
        <v>WD</v>
      </c>
      <c r="V49" s="2" t="str">
        <f>IF('[1]#source_data'!A51="","",IF('[1]#source_data'!P51="","",'[1]#source_data'!P51))</f>
        <v>No</v>
      </c>
      <c r="W49" s="7">
        <f>IF('[1]#source_data'!A51="","",'[1]#fixed_data'!$B$7)</f>
        <v>45358</v>
      </c>
      <c r="X49" s="2" t="str">
        <f>IF('[1]#source_data'!A51="","",'[1]#fixed_data'!$B$8)</f>
        <v>https://www.southwayhousing.co.uk</v>
      </c>
    </row>
    <row r="50" spans="1:24" ht="41" customHeight="1" x14ac:dyDescent="0.35">
      <c r="A50" s="2" t="str">
        <f>IF('[1]#source_data'!A52="","",CONCATENATE('[1]#fixed_data'!$B$2&amp;'[1]#source_data'!A52))</f>
        <v>360G-SouthwayHousing-BSF_20</v>
      </c>
      <c r="B50" s="4" t="str">
        <f>IF('[1]#source_data'!A52="","",IF('[1]#source_data'!B52="","",'[1]#source_data'!B52))</f>
        <v>Love Merseybank, BEE Merseybank</v>
      </c>
      <c r="C50" s="4" t="str">
        <f>IF('[1]#source_data'!A52="","",IF('[1]#source_data'!C52="","",'[1]#source_data'!C52))</f>
        <v>Purchase of equipment for 9 days of social action and events, drawing support from local groups and community</v>
      </c>
      <c r="D50" s="2" t="str">
        <f>IF('[1]#source_data'!A52="","",'[1]#fixed_data'!$B$3)</f>
        <v>GBP</v>
      </c>
      <c r="E50" s="5">
        <f>IF('[1]#source_data'!A52="","",IF('[1]#source_data'!D52="","",'[1]#source_data'!D52))</f>
        <v>830.86</v>
      </c>
      <c r="F50" s="6">
        <f>IF('[1]#source_data'!A52="","",IF('[1]#source_data'!E52="","",'[1]#source_data'!E52))</f>
        <v>44326</v>
      </c>
      <c r="G50" s="6">
        <f>IF('[1]#source_data'!A52="","",IF('[1]#source_data'!F52="","",'[1]#source_data'!F52))</f>
        <v>44331</v>
      </c>
      <c r="H50" s="6">
        <f>IF('[1]#source_data'!A52="","",IF('[1]#source_data'!G52="","",'[1]#source_data'!G52))</f>
        <v>44339</v>
      </c>
      <c r="I50" s="3">
        <f>IF('[1]#source_data'!A52="","",IF('[1]#source_data'!H52="","",'[1]#source_data'!H52))</f>
        <v>1</v>
      </c>
      <c r="J50" s="2" t="str">
        <f>IF('[1]#source_data'!A52="","",IF(AND(L50="",M50=""),'[1]#fixed_data'!$B$4&amp;SUBSTITUTE(K50," ","-"),IF(L50="","GB-COH-"&amp;M50,IF(LEFT(L50,2)="SC","GB-SC-"&amp;L50,IF(AND(LEFT(L50,1)="1",LEN(L50)=6),"GB-NIC-"&amp;L50,"GB-CHC-"&amp;L50)))))</f>
        <v>360G-SouthwayHousing-Eden-Merseybank</v>
      </c>
      <c r="K50" s="3" t="str">
        <f>IF('[1]#source_data'!A52="","",IF('[1]#source_data'!I52="","",'[1]#source_data'!I52))</f>
        <v>Eden Merseybank</v>
      </c>
      <c r="L50" s="2" t="str">
        <f>IF('[1]#source_data'!A52="","",IF(ISBLANK('[1]#source_data'!J52),"",'[1]#source_data'!J52))</f>
        <v/>
      </c>
      <c r="M50" s="2" t="str">
        <f>IF('[1]#source_data'!A52="","",IF('[1]#source_data'!K52="","",TEXT('[1]#source_data'!K52,"00000000")))</f>
        <v/>
      </c>
      <c r="N50" s="3" t="str">
        <f>IF('[1]#source_data'!A52="","",IF('[1]#source_data'!L52="","",'[1]#source_data'!L52))</f>
        <v>M21 7</v>
      </c>
      <c r="O50" s="2" t="str">
        <f>IF('[1]#source_data'!A52="","",'[1]#fixed_data'!$B$5)</f>
        <v>GB-COH-IP30348R</v>
      </c>
      <c r="P50" s="2" t="str">
        <f>IF('[1]#source_data'!A52="","",'[1]#fixed_data'!$B$6)</f>
        <v>Southway Housing Trust</v>
      </c>
      <c r="Q50" s="3" t="str">
        <f>IF('[1]#source_data'!A52="","",IF('[1]#source_data'!M52="","",'[1]#source_data'!M52))</f>
        <v>BSF</v>
      </c>
      <c r="R50" s="3" t="str">
        <f>IF('[1]#source_data'!A52="","",IF('[1]#source_data'!N52="","",'[1]#source_data'!N52))</f>
        <v>Beautiful South Fund</v>
      </c>
      <c r="S50" s="2" t="str">
        <f>IF('[1]#source_data'!A52="","",IF('[1]#source_data'!O52="","",'[1]#source_data'!O52))</f>
        <v>Chorlton Park</v>
      </c>
      <c r="T50" s="2" t="str">
        <f>IF('[1]#source_data'!A52="","",IF('[1]#source_data'!O52="","",VLOOKUP(S50,'[1]#fixed_data'!$A$11:$C$19,2,FALSE)))</f>
        <v>E05011358</v>
      </c>
      <c r="U50" s="2" t="str">
        <f>IF('[1]#source_data'!A52="","",IF('[1]#source_data'!O52="","",VLOOKUP(S50,'[1]#fixed_data'!$A$11:$C$19,3,FALSE)))</f>
        <v>WD</v>
      </c>
      <c r="V50" s="2" t="str">
        <f>IF('[1]#source_data'!A52="","",IF('[1]#source_data'!P52="","",'[1]#source_data'!P52))</f>
        <v>Yes</v>
      </c>
      <c r="W50" s="7">
        <f>IF('[1]#source_data'!A52="","",'[1]#fixed_data'!$B$7)</f>
        <v>45358</v>
      </c>
      <c r="X50" s="2" t="str">
        <f>IF('[1]#source_data'!A52="","",'[1]#fixed_data'!$B$8)</f>
        <v>https://www.southwayhousing.co.uk</v>
      </c>
    </row>
    <row r="51" spans="1:24" ht="31" customHeight="1" x14ac:dyDescent="0.35">
      <c r="A51" s="2" t="str">
        <f>IF('[1]#source_data'!A53="","",CONCATENATE('[1]#fixed_data'!$B$2&amp;'[1]#source_data'!A53))</f>
        <v>360G-SouthwayHousing-BSF_21</v>
      </c>
      <c r="B51" s="4" t="str">
        <f>IF('[1]#source_data'!A53="","",IF('[1]#source_data'!B53="","",'[1]#source_data'!B53))</f>
        <v>Grove Lane Community Garden</v>
      </c>
      <c r="C51" s="4" t="str">
        <f>IF('[1]#source_data'!A53="","",IF('[1]#source_data'!C53="","",'[1]#source_data'!C53))</f>
        <v>Purchase of garden furniture and planters to use for events at Grove Lane Community Garden</v>
      </c>
      <c r="D51" s="2" t="str">
        <f>IF('[1]#source_data'!A53="","",'[1]#fixed_data'!$B$3)</f>
        <v>GBP</v>
      </c>
      <c r="E51" s="5">
        <f>IF('[1]#source_data'!A53="","",IF('[1]#source_data'!D53="","",'[1]#source_data'!D53))</f>
        <v>1349.95</v>
      </c>
      <c r="F51" s="6">
        <f>IF('[1]#source_data'!A53="","",IF('[1]#source_data'!E53="","",'[1]#source_data'!E53))</f>
        <v>44406</v>
      </c>
      <c r="G51" s="6">
        <f>IF('[1]#source_data'!A53="","",IF('[1]#source_data'!F53="","",'[1]#source_data'!F53))</f>
        <v>44409</v>
      </c>
      <c r="H51" s="6">
        <f>IF('[1]#source_data'!A53="","",IF('[1]#source_data'!G53="","",'[1]#source_data'!G53))</f>
        <v>44500</v>
      </c>
      <c r="I51" s="3">
        <f>IF('[1]#source_data'!A53="","",IF('[1]#source_data'!H53="","",'[1]#source_data'!H53))</f>
        <v>3</v>
      </c>
      <c r="J51" s="2" t="str">
        <f>IF('[1]#source_data'!A53="","",IF(AND(L51="",M51=""),'[1]#fixed_data'!$B$4&amp;SUBSTITUTE(K51," ","-"),IF(L51="","GB-COH-"&amp;M51,IF(LEFT(L51,2)="SC","GB-SC-"&amp;L51,IF(AND(LEFT(L51,1)="1",LEN(L51)=6),"GB-NIC-"&amp;L51,"GB-CHC-"&amp;L51)))))</f>
        <v>360G-SouthwayHousing-Grove-Lane-Community-Garden</v>
      </c>
      <c r="K51" s="3" t="str">
        <f>IF('[1]#source_data'!A53="","",IF('[1]#source_data'!I53="","",'[1]#source_data'!I53))</f>
        <v>Grove Lane Community Garden</v>
      </c>
      <c r="L51" s="2" t="str">
        <f>IF('[1]#source_data'!A53="","",IF(ISBLANK('[1]#source_data'!J53),"",'[1]#source_data'!J53))</f>
        <v/>
      </c>
      <c r="M51" s="2" t="str">
        <f>IF('[1]#source_data'!A53="","",IF('[1]#source_data'!K53="","",TEXT('[1]#source_data'!K53,"00000000")))</f>
        <v/>
      </c>
      <c r="N51" s="3" t="str">
        <f>IF('[1]#source_data'!A53="","",IF('[1]#source_data'!L53="","",'[1]#source_data'!L53))</f>
        <v>M20 6</v>
      </c>
      <c r="O51" s="2" t="str">
        <f>IF('[1]#source_data'!A53="","",'[1]#fixed_data'!$B$5)</f>
        <v>GB-COH-IP30348R</v>
      </c>
      <c r="P51" s="2" t="str">
        <f>IF('[1]#source_data'!A53="","",'[1]#fixed_data'!$B$6)</f>
        <v>Southway Housing Trust</v>
      </c>
      <c r="Q51" s="3" t="str">
        <f>IF('[1]#source_data'!A53="","",IF('[1]#source_data'!M53="","",'[1]#source_data'!M53))</f>
        <v>BSF</v>
      </c>
      <c r="R51" s="3" t="str">
        <f>IF('[1]#source_data'!A53="","",IF('[1]#source_data'!N53="","",'[1]#source_data'!N53))</f>
        <v>Beautiful South Fund</v>
      </c>
      <c r="S51" s="2" t="str">
        <f>IF('[1]#source_data'!A53="","",IF('[1]#source_data'!O53="","",'[1]#source_data'!O53))</f>
        <v>Didsbury East</v>
      </c>
      <c r="T51" s="2" t="str">
        <f>IF('[1]#source_data'!A53="","",IF('[1]#source_data'!O53="","",VLOOKUP(S51,'[1]#fixed_data'!$A$11:$C$19,2,FALSE)))</f>
        <v>E05011362</v>
      </c>
      <c r="U51" s="2" t="str">
        <f>IF('[1]#source_data'!A53="","",IF('[1]#source_data'!O53="","",VLOOKUP(S51,'[1]#fixed_data'!$A$11:$C$19,3,FALSE)))</f>
        <v>WD</v>
      </c>
      <c r="V51" s="2" t="str">
        <f>IF('[1]#source_data'!A53="","",IF('[1]#source_data'!P53="","",'[1]#source_data'!P53))</f>
        <v>Yes</v>
      </c>
      <c r="W51" s="7">
        <f>IF('[1]#source_data'!A53="","",'[1]#fixed_data'!$B$7)</f>
        <v>45358</v>
      </c>
      <c r="X51" s="2" t="str">
        <f>IF('[1]#source_data'!A53="","",'[1]#fixed_data'!$B$8)</f>
        <v>https://www.southwayhousing.co.uk</v>
      </c>
    </row>
    <row r="52" spans="1:24" ht="33" customHeight="1" x14ac:dyDescent="0.35">
      <c r="A52" s="2" t="str">
        <f>IF('[1]#source_data'!A54="","",CONCATENATE('[1]#fixed_data'!$B$2&amp;'[1]#source_data'!A54))</f>
        <v>360G-SouthwayHousing-BSF_22</v>
      </c>
      <c r="B52" s="4" t="str">
        <f>IF('[1]#source_data'!A54="","",IF('[1]#source_data'!B54="","",'[1]#source_data'!B54))</f>
        <v>Old Moat Crew</v>
      </c>
      <c r="C52" s="4" t="str">
        <f>IF('[1]#source_data'!A54="","",IF('[1]#source_data'!C54="","",'[1]#source_data'!C54))</f>
        <v>To purchase a defibrillator for school premises that will be able to be used in the Old Moat Community</v>
      </c>
      <c r="D52" s="2" t="str">
        <f>IF('[1]#source_data'!A54="","",'[1]#fixed_data'!$B$3)</f>
        <v>GBP</v>
      </c>
      <c r="E52" s="5">
        <f>IF('[1]#source_data'!A54="","",IF('[1]#source_data'!D54="","",'[1]#source_data'!D54))</f>
        <v>750</v>
      </c>
      <c r="F52" s="6">
        <f>IF('[1]#source_data'!A54="","",IF('[1]#source_data'!E54="","",'[1]#source_data'!E54))</f>
        <v>44406</v>
      </c>
      <c r="G52" s="6">
        <f>IF('[1]#source_data'!A54="","",IF('[1]#source_data'!F54="","",'[1]#source_data'!F54))</f>
        <v>44440</v>
      </c>
      <c r="H52" s="6">
        <f>IF('[1]#source_data'!A54="","",IF('[1]#source_data'!G54="","",'[1]#source_data'!G54))</f>
        <v>44561</v>
      </c>
      <c r="I52" s="3">
        <f>IF('[1]#source_data'!A54="","",IF('[1]#source_data'!H54="","",'[1]#source_data'!H54))</f>
        <v>3</v>
      </c>
      <c r="J52" s="2" t="str">
        <f>IF('[1]#source_data'!A54="","",IF(AND(L52="",M52=""),'[1]#fixed_data'!$B$4&amp;SUBSTITUTE(K52," ","-"),IF(L52="","GB-COH-"&amp;M52,IF(LEFT(L52,2)="SC","GB-SC-"&amp;L52,IF(AND(LEFT(L52,1)="1",LEN(L52)=6),"GB-NIC-"&amp;L52,"GB-CHC-"&amp;L52)))))</f>
        <v>360G-SouthwayHousing-Old-Moat-Primary-School</v>
      </c>
      <c r="K52" s="3" t="str">
        <f>IF('[1]#source_data'!A54="","",IF('[1]#source_data'!I54="","",'[1]#source_data'!I54))</f>
        <v>Old Moat Primary School</v>
      </c>
      <c r="L52" s="2" t="str">
        <f>IF('[1]#source_data'!A54="","",IF(ISBLANK('[1]#source_data'!J54),"",'[1]#source_data'!J54))</f>
        <v/>
      </c>
      <c r="M52" s="2" t="str">
        <f>IF('[1]#source_data'!A54="","",IF('[1]#source_data'!K54="","",TEXT('[1]#source_data'!K54,"00000000")))</f>
        <v/>
      </c>
      <c r="N52" s="3" t="str">
        <f>IF('[1]#source_data'!A54="","",IF('[1]#source_data'!L54="","",'[1]#source_data'!L54))</f>
        <v>M20 3</v>
      </c>
      <c r="O52" s="2" t="str">
        <f>IF('[1]#source_data'!A54="","",'[1]#fixed_data'!$B$5)</f>
        <v>GB-COH-IP30348R</v>
      </c>
      <c r="P52" s="2" t="str">
        <f>IF('[1]#source_data'!A54="","",'[1]#fixed_data'!$B$6)</f>
        <v>Southway Housing Trust</v>
      </c>
      <c r="Q52" s="3" t="str">
        <f>IF('[1]#source_data'!A54="","",IF('[1]#source_data'!M54="","",'[1]#source_data'!M54))</f>
        <v>BSF</v>
      </c>
      <c r="R52" s="3" t="str">
        <f>IF('[1]#source_data'!A54="","",IF('[1]#source_data'!N54="","",'[1]#source_data'!N54))</f>
        <v>Beautiful South Fund</v>
      </c>
      <c r="S52" s="2" t="str">
        <f>IF('[1]#source_data'!A54="","",IF('[1]#source_data'!O54="","",'[1]#source_data'!O54))</f>
        <v>Withington</v>
      </c>
      <c r="T52" s="2" t="str">
        <f>IF('[1]#source_data'!A54="","",IF('[1]#source_data'!O54="","",VLOOKUP(S52,'[1]#fixed_data'!$A$11:$C$19,2,FALSE)))</f>
        <v>E05011380</v>
      </c>
      <c r="U52" s="2" t="str">
        <f>IF('[1]#source_data'!A54="","",IF('[1]#source_data'!O54="","",VLOOKUP(S52,'[1]#fixed_data'!$A$11:$C$19,3,FALSE)))</f>
        <v>WD</v>
      </c>
      <c r="V52" s="2" t="str">
        <f>IF('[1]#source_data'!A54="","",IF('[1]#source_data'!P54="","",'[1]#source_data'!P54))</f>
        <v>Yes</v>
      </c>
      <c r="W52" s="7">
        <f>IF('[1]#source_data'!A54="","",'[1]#fixed_data'!$B$7)</f>
        <v>45358</v>
      </c>
      <c r="X52" s="2" t="str">
        <f>IF('[1]#source_data'!A54="","",'[1]#fixed_data'!$B$8)</f>
        <v>https://www.southwayhousing.co.uk</v>
      </c>
    </row>
    <row r="53" spans="1:24" ht="31" customHeight="1" x14ac:dyDescent="0.35">
      <c r="A53" s="2" t="str">
        <f>IF('[1]#source_data'!A55="","",CONCATENATE('[1]#fixed_data'!$B$2&amp;'[1]#source_data'!A55))</f>
        <v>360G-SouthwayHousing-BSF_23</v>
      </c>
      <c r="B53" s="4" t="str">
        <f>IF('[1]#source_data'!A55="","",IF('[1]#source_data'!B55="","",'[1]#source_data'!B55))</f>
        <v>Merseyfest 2021</v>
      </c>
      <c r="C53" s="4" t="str">
        <f>IF('[1]#source_data'!A55="","",IF('[1]#source_data'!C55="","",'[1]#source_data'!C55))</f>
        <v>Funding to support the third annual fun day and information sharing event on the Merseybank estate</v>
      </c>
      <c r="D53" s="2" t="str">
        <f>IF('[1]#source_data'!A55="","",'[1]#fixed_data'!$B$3)</f>
        <v>GBP</v>
      </c>
      <c r="E53" s="5">
        <f>IF('[1]#source_data'!A55="","",IF('[1]#source_data'!D55="","",'[1]#source_data'!D55))</f>
        <v>2500</v>
      </c>
      <c r="F53" s="6">
        <f>IF('[1]#source_data'!A55="","",IF('[1]#source_data'!E55="","",'[1]#source_data'!E55))</f>
        <v>44406</v>
      </c>
      <c r="G53" s="6">
        <f>IF('[1]#source_data'!A55="","",IF('[1]#source_data'!F55="","",'[1]#source_data'!F55))</f>
        <v>44409</v>
      </c>
      <c r="H53" s="6">
        <f>IF('[1]#source_data'!A55="","",IF('[1]#source_data'!G55="","",'[1]#source_data'!G55))</f>
        <v>44439</v>
      </c>
      <c r="I53" s="3">
        <f>IF('[1]#source_data'!A55="","",IF('[1]#source_data'!H55="","",'[1]#source_data'!H55))</f>
        <v>1</v>
      </c>
      <c r="J53" s="2" t="str">
        <f>IF('[1]#source_data'!A55="","",IF(AND(L53="",M53=""),'[1]#fixed_data'!$B$4&amp;SUBSTITUTE(K53," ","-"),IF(L53="","GB-COH-"&amp;M53,IF(LEFT(L53,2)="SC","GB-SC-"&amp;L53,IF(AND(LEFT(L53,1)="1",LEN(L53)=6),"GB-NIC-"&amp;L53,"GB-CHC-"&amp;L53)))))</f>
        <v>GB-CHC-1142217</v>
      </c>
      <c r="K53" s="3" t="str">
        <f>IF('[1]#source_data'!A55="","",IF('[1]#source_data'!I55="","",'[1]#source_data'!I55))</f>
        <v>Barlow Moor Community Association</v>
      </c>
      <c r="L53" s="2">
        <f>IF('[1]#source_data'!A55="","",IF(ISBLANK('[1]#source_data'!J55),"",'[1]#source_data'!J55))</f>
        <v>1142217</v>
      </c>
      <c r="M53" s="2" t="str">
        <f>IF('[1]#source_data'!A55="","",IF('[1]#source_data'!K55="","",TEXT('[1]#source_data'!K55,"00000000")))</f>
        <v/>
      </c>
      <c r="N53" s="3" t="str">
        <f>IF('[1]#source_data'!A55="","",IF('[1]#source_data'!L55="","",'[1]#source_data'!L55))</f>
        <v>M21 7</v>
      </c>
      <c r="O53" s="2" t="str">
        <f>IF('[1]#source_data'!A55="","",'[1]#fixed_data'!$B$5)</f>
        <v>GB-COH-IP30348R</v>
      </c>
      <c r="P53" s="2" t="str">
        <f>IF('[1]#source_data'!A55="","",'[1]#fixed_data'!$B$6)</f>
        <v>Southway Housing Trust</v>
      </c>
      <c r="Q53" s="3" t="str">
        <f>IF('[1]#source_data'!A55="","",IF('[1]#source_data'!M55="","",'[1]#source_data'!M55))</f>
        <v>BSF</v>
      </c>
      <c r="R53" s="3" t="str">
        <f>IF('[1]#source_data'!A55="","",IF('[1]#source_data'!N55="","",'[1]#source_data'!N55))</f>
        <v>Beautiful South Fund</v>
      </c>
      <c r="S53" s="2" t="str">
        <f>IF('[1]#source_data'!A55="","",IF('[1]#source_data'!O55="","",'[1]#source_data'!O55))</f>
        <v>Chorlton Park</v>
      </c>
      <c r="T53" s="2" t="str">
        <f>IF('[1]#source_data'!A55="","",IF('[1]#source_data'!O55="","",VLOOKUP(S53,'[1]#fixed_data'!$A$11:$C$19,2,FALSE)))</f>
        <v>E05011358</v>
      </c>
      <c r="U53" s="2" t="str">
        <f>IF('[1]#source_data'!A55="","",IF('[1]#source_data'!O55="","",VLOOKUP(S53,'[1]#fixed_data'!$A$11:$C$19,3,FALSE)))</f>
        <v>WD</v>
      </c>
      <c r="V53" s="2" t="str">
        <f>IF('[1]#source_data'!A55="","",IF('[1]#source_data'!P55="","",'[1]#source_data'!P55))</f>
        <v>Yes</v>
      </c>
      <c r="W53" s="7">
        <f>IF('[1]#source_data'!A55="","",'[1]#fixed_data'!$B$7)</f>
        <v>45358</v>
      </c>
      <c r="X53" s="2" t="str">
        <f>IF('[1]#source_data'!A55="","",'[1]#fixed_data'!$B$8)</f>
        <v>https://www.southwayhousing.co.uk</v>
      </c>
    </row>
    <row r="54" spans="1:24" ht="47" customHeight="1" x14ac:dyDescent="0.35">
      <c r="A54" s="2" t="str">
        <f>IF('[1]#source_data'!A56="","",CONCATENATE('[1]#fixed_data'!$B$2&amp;'[1]#source_data'!A56))</f>
        <v>360G-SouthwayHousing-BSF_24</v>
      </c>
      <c r="B54" s="4" t="str">
        <f>IF('[1]#source_data'!A56="","",IF('[1]#source_data'!B56="","",'[1]#source_data'!B56))</f>
        <v>School Uniform Donation Day</v>
      </c>
      <c r="C54" s="4" t="str">
        <f>IF('[1]#source_data'!A56="","",IF('[1]#source_data'!C56="","",'[1]#source_data'!C56))</f>
        <v>To purchase school uniform items and plants to support the second annual school uniform donation day in Merseybank</v>
      </c>
      <c r="D54" s="2" t="str">
        <f>IF('[1]#source_data'!A56="","",'[1]#fixed_data'!$B$3)</f>
        <v>GBP</v>
      </c>
      <c r="E54" s="5">
        <f>IF('[1]#source_data'!A56="","",IF('[1]#source_data'!D56="","",'[1]#source_data'!D56))</f>
        <v>573.49</v>
      </c>
      <c r="F54" s="6">
        <f>IF('[1]#source_data'!A56="","",IF('[1]#source_data'!E56="","",'[1]#source_data'!E56))</f>
        <v>44431</v>
      </c>
      <c r="G54" s="6">
        <f>IF('[1]#source_data'!A56="","",IF('[1]#source_data'!F56="","",'[1]#source_data'!F56))</f>
        <v>44431</v>
      </c>
      <c r="H54" s="6">
        <f>IF('[1]#source_data'!A56="","",IF('[1]#source_data'!G56="","",'[1]#source_data'!G56))</f>
        <v>44462</v>
      </c>
      <c r="I54" s="3">
        <f>IF('[1]#source_data'!A56="","",IF('[1]#source_data'!H56="","",'[1]#source_data'!H56))</f>
        <v>1</v>
      </c>
      <c r="J54" s="2" t="str">
        <f>IF('[1]#source_data'!A56="","",IF(AND(L54="",M54=""),'[1]#fixed_data'!$B$4&amp;SUBSTITUTE(K54," ","-"),IF(L54="","GB-COH-"&amp;M54,IF(LEFT(L54,2)="SC","GB-SC-"&amp;L54,IF(AND(LEFT(L54,1)="1",LEN(L54)=6),"GB-NIC-"&amp;L54,"GB-CHC-"&amp;L54)))))</f>
        <v>360G-SouthwayHousing-School-Uniform-Donation-Day</v>
      </c>
      <c r="K54" s="3" t="str">
        <f>IF('[1]#source_data'!A56="","",IF('[1]#source_data'!I56="","",'[1]#source_data'!I56))</f>
        <v>School Uniform Donation Day</v>
      </c>
      <c r="L54" s="2" t="str">
        <f>IF('[1]#source_data'!A56="","",IF(ISBLANK('[1]#source_data'!J56),"",'[1]#source_data'!J56))</f>
        <v/>
      </c>
      <c r="M54" s="2" t="str">
        <f>IF('[1]#source_data'!A56="","",IF('[1]#source_data'!K56="","",TEXT('[1]#source_data'!K56,"00000000")))</f>
        <v/>
      </c>
      <c r="N54" s="3" t="str">
        <f>IF('[1]#source_data'!A56="","",IF('[1]#source_data'!L56="","",'[1]#source_data'!L56))</f>
        <v>M21 7</v>
      </c>
      <c r="O54" s="2" t="str">
        <f>IF('[1]#source_data'!A56="","",'[1]#fixed_data'!$B$5)</f>
        <v>GB-COH-IP30348R</v>
      </c>
      <c r="P54" s="2" t="str">
        <f>IF('[1]#source_data'!A56="","",'[1]#fixed_data'!$B$6)</f>
        <v>Southway Housing Trust</v>
      </c>
      <c r="Q54" s="3" t="str">
        <f>IF('[1]#source_data'!A56="","",IF('[1]#source_data'!M56="","",'[1]#source_data'!M56))</f>
        <v>BSF</v>
      </c>
      <c r="R54" s="3" t="str">
        <f>IF('[1]#source_data'!A56="","",IF('[1]#source_data'!N56="","",'[1]#source_data'!N56))</f>
        <v>Beautiful South Fund</v>
      </c>
      <c r="S54" s="2" t="str">
        <f>IF('[1]#source_data'!A56="","",IF('[1]#source_data'!O56="","",'[1]#source_data'!O56))</f>
        <v>Chorlton Park</v>
      </c>
      <c r="T54" s="2" t="str">
        <f>IF('[1]#source_data'!A56="","",IF('[1]#source_data'!O56="","",VLOOKUP(S54,'[1]#fixed_data'!$A$11:$C$19,2,FALSE)))</f>
        <v>E05011358</v>
      </c>
      <c r="U54" s="2" t="str">
        <f>IF('[1]#source_data'!A56="","",IF('[1]#source_data'!O56="","",VLOOKUP(S54,'[1]#fixed_data'!$A$11:$C$19,3,FALSE)))</f>
        <v>WD</v>
      </c>
      <c r="V54" s="2" t="str">
        <f>IF('[1]#source_data'!A56="","",IF('[1]#source_data'!P56="","",'[1]#source_data'!P56))</f>
        <v>Yes</v>
      </c>
      <c r="W54" s="7">
        <f>IF('[1]#source_data'!A56="","",'[1]#fixed_data'!$B$7)</f>
        <v>45358</v>
      </c>
      <c r="X54" s="2" t="str">
        <f>IF('[1]#source_data'!A56="","",'[1]#fixed_data'!$B$8)</f>
        <v>https://www.southwayhousing.co.uk</v>
      </c>
    </row>
    <row r="55" spans="1:24" ht="32" customHeight="1" x14ac:dyDescent="0.35">
      <c r="A55" s="2" t="str">
        <f>IF('[1]#source_data'!A57="","",CONCATENATE('[1]#fixed_data'!$B$2&amp;'[1]#source_data'!A57))</f>
        <v>360G-SouthwayHousing-BSF_25</v>
      </c>
      <c r="B55" s="4" t="str">
        <f>IF('[1]#source_data'!A57="","",IF('[1]#source_data'!B57="","",'[1]#source_data'!B57))</f>
        <v>Mottram Street Party</v>
      </c>
      <c r="C55" s="4" t="str">
        <f>IF('[1]#source_data'!A57="","",IF('[1]#source_data'!C57="","",'[1]#source_data'!C57))</f>
        <v>To support a street party event in Chorlton with the aim of increasing community connection</v>
      </c>
      <c r="D55" s="2" t="str">
        <f>IF('[1]#source_data'!A57="","",'[1]#fixed_data'!$B$3)</f>
        <v>GBP</v>
      </c>
      <c r="E55" s="5">
        <f>IF('[1]#source_data'!A57="","",IF('[1]#source_data'!D57="","",'[1]#source_data'!D57))</f>
        <v>246.48</v>
      </c>
      <c r="F55" s="6">
        <f>IF('[1]#source_data'!A57="","",IF('[1]#source_data'!E57="","",'[1]#source_data'!E57))</f>
        <v>44448</v>
      </c>
      <c r="G55" s="6">
        <f>IF('[1]#source_data'!A57="","",IF('[1]#source_data'!F57="","",'[1]#source_data'!F57))</f>
        <v>44450</v>
      </c>
      <c r="H55" s="6">
        <f>IF('[1]#source_data'!A57="","",IF('[1]#source_data'!G57="","",'[1]#source_data'!G57))</f>
        <v>44456</v>
      </c>
      <c r="I55" s="3">
        <f>IF('[1]#source_data'!A57="","",IF('[1]#source_data'!H57="","",'[1]#source_data'!H57))</f>
        <v>1</v>
      </c>
      <c r="J55" s="2" t="str">
        <f>IF('[1]#source_data'!A57="","",IF(AND(L55="",M55=""),'[1]#fixed_data'!$B$4&amp;SUBSTITUTE(K55," ","-"),IF(L55="","GB-COH-"&amp;M55,IF(LEFT(L55,2)="SC","GB-SC-"&amp;L55,IF(AND(LEFT(L55,1)="1",LEN(L55)=6),"GB-NIC-"&amp;L55,"GB-CHC-"&amp;L55)))))</f>
        <v>360G-SouthwayHousing-Mottram-Street-Party</v>
      </c>
      <c r="K55" s="3" t="str">
        <f>IF('[1]#source_data'!A57="","",IF('[1]#source_data'!I57="","",'[1]#source_data'!I57))</f>
        <v>Mottram Street Party</v>
      </c>
      <c r="L55" s="2" t="str">
        <f>IF('[1]#source_data'!A57="","",IF(ISBLANK('[1]#source_data'!J57),"",'[1]#source_data'!J57))</f>
        <v/>
      </c>
      <c r="M55" s="2" t="str">
        <f>IF('[1]#source_data'!A57="","",IF('[1]#source_data'!K57="","",TEXT('[1]#source_data'!K57,"00000000")))</f>
        <v/>
      </c>
      <c r="N55" s="3" t="str">
        <f>IF('[1]#source_data'!A57="","",IF('[1]#source_data'!L57="","",'[1]#source_data'!L57))</f>
        <v>M21 7</v>
      </c>
      <c r="O55" s="2" t="str">
        <f>IF('[1]#source_data'!A57="","",'[1]#fixed_data'!$B$5)</f>
        <v>GB-COH-IP30348R</v>
      </c>
      <c r="P55" s="2" t="str">
        <f>IF('[1]#source_data'!A57="","",'[1]#fixed_data'!$B$6)</f>
        <v>Southway Housing Trust</v>
      </c>
      <c r="Q55" s="3" t="str">
        <f>IF('[1]#source_data'!A57="","",IF('[1]#source_data'!M57="","",'[1]#source_data'!M57))</f>
        <v>BSF</v>
      </c>
      <c r="R55" s="3" t="str">
        <f>IF('[1]#source_data'!A57="","",IF('[1]#source_data'!N57="","",'[1]#source_data'!N57))</f>
        <v>Beautiful South Fund</v>
      </c>
      <c r="S55" s="2" t="str">
        <f>IF('[1]#source_data'!A57="","",IF('[1]#source_data'!O57="","",'[1]#source_data'!O57))</f>
        <v>Chorlton</v>
      </c>
      <c r="T55" s="2" t="str">
        <f>IF('[1]#source_data'!A57="","",IF('[1]#source_data'!O57="","",VLOOKUP(S55,'[1]#fixed_data'!$A$11:$C$19,2,FALSE)))</f>
        <v>E05011357</v>
      </c>
      <c r="U55" s="2" t="str">
        <f>IF('[1]#source_data'!A57="","",IF('[1]#source_data'!O57="","",VLOOKUP(S55,'[1]#fixed_data'!$A$11:$C$19,3,FALSE)))</f>
        <v>WD</v>
      </c>
      <c r="V55" s="2" t="str">
        <f>IF('[1]#source_data'!A57="","",IF('[1]#source_data'!P57="","",'[1]#source_data'!P57))</f>
        <v>Yes</v>
      </c>
      <c r="W55" s="7">
        <f>IF('[1]#source_data'!A57="","",'[1]#fixed_data'!$B$7)</f>
        <v>45358</v>
      </c>
      <c r="X55" s="2" t="str">
        <f>IF('[1]#source_data'!A57="","",'[1]#fixed_data'!$B$8)</f>
        <v>https://www.southwayhousing.co.uk</v>
      </c>
    </row>
    <row r="56" spans="1:24" ht="47" customHeight="1" x14ac:dyDescent="0.35">
      <c r="A56" s="2" t="str">
        <f>IF('[1]#source_data'!A58="","",CONCATENATE('[1]#fixed_data'!$B$2&amp;'[1]#source_data'!A58))</f>
        <v>360G-SouthwayHousing-BSF_26</v>
      </c>
      <c r="B56" s="4" t="str">
        <f>IF('[1]#source_data'!A58="","",IF('[1]#source_data'!B58="","",'[1]#source_data'!B58))</f>
        <v>Ladybarn social groups</v>
      </c>
      <c r="C56" s="4" t="str">
        <f>IF('[1]#source_data'!A58="","",IF('[1]#source_data'!C58="","",'[1]#source_data'!C58))</f>
        <v>To increase the activities for our older people to prevent social isolation, mental and physical wellbeing.</v>
      </c>
      <c r="D56" s="2" t="str">
        <f>IF('[1]#source_data'!A58="","",'[1]#fixed_data'!$B$3)</f>
        <v>GBP</v>
      </c>
      <c r="E56" s="5">
        <f>IF('[1]#source_data'!A58="","",IF('[1]#source_data'!D58="","",'[1]#source_data'!D58))</f>
        <v>2500</v>
      </c>
      <c r="F56" s="6">
        <f>IF('[1]#source_data'!A58="","",IF('[1]#source_data'!E58="","",'[1]#source_data'!E58))</f>
        <v>44470</v>
      </c>
      <c r="G56" s="6">
        <f>IF('[1]#source_data'!A58="","",IF('[1]#source_data'!F58="","",'[1]#source_data'!F58))</f>
        <v>44470</v>
      </c>
      <c r="H56" s="6">
        <f>IF('[1]#source_data'!A58="","",IF('[1]#source_data'!G58="","",'[1]#source_data'!G58))</f>
        <v>44651</v>
      </c>
      <c r="I56" s="3">
        <f>IF('[1]#source_data'!A58="","",IF('[1]#source_data'!H58="","",'[1]#source_data'!H58))</f>
        <v>6</v>
      </c>
      <c r="J56" s="2" t="str">
        <f>IF('[1]#source_data'!A58="","",IF(AND(L56="",M56=""),'[1]#fixed_data'!$B$4&amp;SUBSTITUTE(K56," ","-"),IF(L56="","GB-COH-"&amp;M56,IF(LEFT(L56,2)="SC","GB-SC-"&amp;L56,IF(AND(LEFT(L56,1)="1",LEN(L56)=6),"GB-NIC-"&amp;L56,"GB-CHC-"&amp;L56)))))</f>
        <v>GB-CHC-1179426</v>
      </c>
      <c r="K56" s="3" t="str">
        <f>IF('[1]#source_data'!A58="","",IF('[1]#source_data'!I58="","",'[1]#source_data'!I58))</f>
        <v>Ladybarn Hub</v>
      </c>
      <c r="L56" s="2">
        <f>IF('[1]#source_data'!A58="","",IF(ISBLANK('[1]#source_data'!J58),"",'[1]#source_data'!J58))</f>
        <v>1179426</v>
      </c>
      <c r="M56" s="2" t="str">
        <f>IF('[1]#source_data'!A58="","",IF('[1]#source_data'!K58="","",TEXT('[1]#source_data'!K58,"00000000")))</f>
        <v/>
      </c>
      <c r="N56" s="3" t="str">
        <f>IF('[1]#source_data'!A58="","",IF('[1]#source_data'!L58="","",'[1]#source_data'!L58))</f>
        <v>M14 6</v>
      </c>
      <c r="O56" s="2" t="str">
        <f>IF('[1]#source_data'!A58="","",'[1]#fixed_data'!$B$5)</f>
        <v>GB-COH-IP30348R</v>
      </c>
      <c r="P56" s="2" t="str">
        <f>IF('[1]#source_data'!A58="","",'[1]#fixed_data'!$B$6)</f>
        <v>Southway Housing Trust</v>
      </c>
      <c r="Q56" s="3" t="str">
        <f>IF('[1]#source_data'!A58="","",IF('[1]#source_data'!M58="","",'[1]#source_data'!M58))</f>
        <v>BSF</v>
      </c>
      <c r="R56" s="3" t="str">
        <f>IF('[1]#source_data'!A58="","",IF('[1]#source_data'!N58="","",'[1]#source_data'!N58))</f>
        <v>Beautiful South Fund</v>
      </c>
      <c r="S56" s="2" t="str">
        <f>IF('[1]#source_data'!A58="","",IF('[1]#source_data'!O58="","",'[1]#source_data'!O58))</f>
        <v>Withington</v>
      </c>
      <c r="T56" s="2" t="str">
        <f>IF('[1]#source_data'!A58="","",IF('[1]#source_data'!O58="","",VLOOKUP(S56,'[1]#fixed_data'!$A$11:$C$19,2,FALSE)))</f>
        <v>E05011380</v>
      </c>
      <c r="U56" s="2" t="str">
        <f>IF('[1]#source_data'!A58="","",IF('[1]#source_data'!O58="","",VLOOKUP(S56,'[1]#fixed_data'!$A$11:$C$19,3,FALSE)))</f>
        <v>WD</v>
      </c>
      <c r="V56" s="2" t="str">
        <f>IF('[1]#source_data'!A58="","",IF('[1]#source_data'!P58="","",'[1]#source_data'!P58))</f>
        <v>Yes</v>
      </c>
      <c r="W56" s="7">
        <f>IF('[1]#source_data'!A58="","",'[1]#fixed_data'!$B$7)</f>
        <v>45358</v>
      </c>
      <c r="X56" s="2" t="str">
        <f>IF('[1]#source_data'!A58="","",'[1]#fixed_data'!$B$8)</f>
        <v>https://www.southwayhousing.co.uk</v>
      </c>
    </row>
    <row r="57" spans="1:24" ht="58.5" customHeight="1" x14ac:dyDescent="0.35">
      <c r="A57" s="2" t="str">
        <f>IF('[1]#source_data'!A59="","",CONCATENATE('[1]#fixed_data'!$B$2&amp;'[1]#source_data'!A59))</f>
        <v>360G-SouthwayHousing-BSF_27</v>
      </c>
      <c r="B57" s="4" t="str">
        <f>IF('[1]#source_data'!A59="","",IF('[1]#source_data'!B59="","",'[1]#source_data'!B59))</f>
        <v>Withington &amp; Old Moat Youth Project</v>
      </c>
      <c r="C57" s="4" t="str">
        <f>IF('[1]#source_data'!A59="","",IF('[1]#source_data'!C59="","",'[1]#source_data'!C59))</f>
        <v xml:space="preserve">To support improved outcomes for children and young people aged 11 – 16 years by engaging young people in positive diversionary activity and issue-based work. </v>
      </c>
      <c r="D57" s="2" t="str">
        <f>IF('[1]#source_data'!A59="","",'[1]#fixed_data'!$B$3)</f>
        <v>GBP</v>
      </c>
      <c r="E57" s="5">
        <f>IF('[1]#source_data'!A59="","",IF('[1]#source_data'!D59="","",'[1]#source_data'!D59))</f>
        <v>2500</v>
      </c>
      <c r="F57" s="6">
        <f>IF('[1]#source_data'!A59="","",IF('[1]#source_data'!E59="","",'[1]#source_data'!E59))</f>
        <v>44470</v>
      </c>
      <c r="G57" s="6">
        <f>IF('[1]#source_data'!A59="","",IF('[1]#source_data'!F59="","",'[1]#source_data'!F59))</f>
        <v>44470</v>
      </c>
      <c r="H57" s="6">
        <f>IF('[1]#source_data'!A59="","",IF('[1]#source_data'!G59="","",'[1]#source_data'!G59))</f>
        <v>44834</v>
      </c>
      <c r="I57" s="3">
        <f>IF('[1]#source_data'!A59="","",IF('[1]#source_data'!H59="","",'[1]#source_data'!H59))</f>
        <v>12</v>
      </c>
      <c r="J57" s="2" t="str">
        <f>IF('[1]#source_data'!A59="","",IF(AND(L57="",M57=""),'[1]#fixed_data'!$B$4&amp;SUBSTITUTE(K57," ","-"),IF(L57="","GB-COH-"&amp;M57,IF(LEFT(L57,2)="SC","GB-SC-"&amp;L57,IF(AND(LEFT(L57,1)="1",LEN(L57)=6),"GB-NIC-"&amp;L57,"GB-CHC-"&amp;L57)))))</f>
        <v>360G-SouthwayHousing-Old-Moat-and-Withington-TAN-(Teams-across-the-Neighbourhood)</v>
      </c>
      <c r="K57" s="3" t="str">
        <f>IF('[1]#source_data'!A59="","",IF('[1]#source_data'!I59="","",'[1]#source_data'!I59))</f>
        <v>Old Moat and Withington TAN (Teams across the Neighbourhood)</v>
      </c>
      <c r="L57" s="2" t="str">
        <f>IF('[1]#source_data'!A59="","",IF(ISBLANK('[1]#source_data'!J59),"",'[1]#source_data'!J59))</f>
        <v/>
      </c>
      <c r="M57" s="2" t="str">
        <f>IF('[1]#source_data'!A59="","",IF('[1]#source_data'!K59="","",TEXT('[1]#source_data'!K59,"00000000")))</f>
        <v/>
      </c>
      <c r="N57" s="3" t="str">
        <f>IF('[1]#source_data'!A59="","",IF('[1]#source_data'!L59="","",'[1]#source_data'!L59))</f>
        <v>M20 1</v>
      </c>
      <c r="O57" s="2" t="str">
        <f>IF('[1]#source_data'!A59="","",'[1]#fixed_data'!$B$5)</f>
        <v>GB-COH-IP30348R</v>
      </c>
      <c r="P57" s="2" t="str">
        <f>IF('[1]#source_data'!A59="","",'[1]#fixed_data'!$B$6)</f>
        <v>Southway Housing Trust</v>
      </c>
      <c r="Q57" s="3" t="str">
        <f>IF('[1]#source_data'!A59="","",IF('[1]#source_data'!M59="","",'[1]#source_data'!M59))</f>
        <v>BSF</v>
      </c>
      <c r="R57" s="3" t="str">
        <f>IF('[1]#source_data'!A59="","",IF('[1]#source_data'!N59="","",'[1]#source_data'!N59))</f>
        <v>Beautiful South Fund</v>
      </c>
      <c r="S57" s="2" t="str">
        <f>IF('[1]#source_data'!A59="","",IF('[1]#source_data'!O59="","",'[1]#source_data'!O59))</f>
        <v>Withington</v>
      </c>
      <c r="T57" s="2" t="str">
        <f>IF('[1]#source_data'!A59="","",IF('[1]#source_data'!O59="","",VLOOKUP(S57,'[1]#fixed_data'!$A$11:$C$19,2,FALSE)))</f>
        <v>E05011380</v>
      </c>
      <c r="U57" s="2" t="str">
        <f>IF('[1]#source_data'!A59="","",IF('[1]#source_data'!O59="","",VLOOKUP(S57,'[1]#fixed_data'!$A$11:$C$19,3,FALSE)))</f>
        <v>WD</v>
      </c>
      <c r="V57" s="2" t="str">
        <f>IF('[1]#source_data'!A59="","",IF('[1]#source_data'!P59="","",'[1]#source_data'!P59))</f>
        <v>Yes</v>
      </c>
      <c r="W57" s="7">
        <f>IF('[1]#source_data'!A59="","",'[1]#fixed_data'!$B$7)</f>
        <v>45358</v>
      </c>
      <c r="X57" s="2" t="str">
        <f>IF('[1]#source_data'!A59="","",'[1]#fixed_data'!$B$8)</f>
        <v>https://www.southwayhousing.co.uk</v>
      </c>
    </row>
    <row r="58" spans="1:24" ht="47" customHeight="1" x14ac:dyDescent="0.35">
      <c r="A58" s="2" t="str">
        <f>IF('[1]#source_data'!A60="","",CONCATENATE('[1]#fixed_data'!$B$2&amp;'[1]#source_data'!A60))</f>
        <v>360G-SouthwayHousing-BSF_28</v>
      </c>
      <c r="B58" s="4" t="str">
        <f>IF('[1]#source_data'!A60="","",IF('[1]#source_data'!B60="","",'[1]#source_data'!B60))</f>
        <v>Merseybank Crafts</v>
      </c>
      <c r="C58" s="4" t="str">
        <f>IF('[1]#source_data'!A60="","",IF('[1]#source_data'!C60="","",'[1]#source_data'!C60))</f>
        <v>To run craft sessions to reduce loneliness and isolation by bringing people together to try a range of crafts</v>
      </c>
      <c r="D58" s="2" t="str">
        <f>IF('[1]#source_data'!A60="","",'[1]#fixed_data'!$B$3)</f>
        <v>GBP</v>
      </c>
      <c r="E58" s="5">
        <f>IF('[1]#source_data'!A60="","",IF('[1]#source_data'!D60="","",'[1]#source_data'!D60))</f>
        <v>650</v>
      </c>
      <c r="F58" s="6">
        <f>IF('[1]#source_data'!A60="","",IF('[1]#source_data'!E60="","",'[1]#source_data'!E60))</f>
        <v>44470</v>
      </c>
      <c r="G58" s="6">
        <f>IF('[1]#source_data'!A60="","",IF('[1]#source_data'!F60="","",'[1]#source_data'!F60))</f>
        <v>44470</v>
      </c>
      <c r="H58" s="6">
        <f>IF('[1]#source_data'!A60="","",IF('[1]#source_data'!G60="","",'[1]#source_data'!G60))</f>
        <v>44651</v>
      </c>
      <c r="I58" s="3">
        <f>IF('[1]#source_data'!A60="","",IF('[1]#source_data'!H60="","",'[1]#source_data'!H60))</f>
        <v>6</v>
      </c>
      <c r="J58" s="2" t="str">
        <f>IF('[1]#source_data'!A60="","",IF(AND(L58="",M58=""),'[1]#fixed_data'!$B$4&amp;SUBSTITUTE(K58," ","-"),IF(L58="","GB-COH-"&amp;M58,IF(LEFT(L58,2)="SC","GB-SC-"&amp;L58,IF(AND(LEFT(L58,1)="1",LEN(L58)=6),"GB-NIC-"&amp;L58,"GB-CHC-"&amp;L58)))))</f>
        <v>360G-SouthwayHousing-Merseybank-Crafts</v>
      </c>
      <c r="K58" s="3" t="str">
        <f>IF('[1]#source_data'!A60="","",IF('[1]#source_data'!I60="","",'[1]#source_data'!I60))</f>
        <v>Merseybank Crafts</v>
      </c>
      <c r="L58" s="2" t="str">
        <f>IF('[1]#source_data'!A60="","",IF(ISBLANK('[1]#source_data'!J60),"",'[1]#source_data'!J60))</f>
        <v/>
      </c>
      <c r="M58" s="2" t="str">
        <f>IF('[1]#source_data'!A60="","",IF('[1]#source_data'!K60="","",TEXT('[1]#source_data'!K60,"00000000")))</f>
        <v/>
      </c>
      <c r="N58" s="3" t="str">
        <f>IF('[1]#source_data'!A60="","",IF('[1]#source_data'!L60="","",'[1]#source_data'!L60))</f>
        <v>M21 7</v>
      </c>
      <c r="O58" s="2" t="str">
        <f>IF('[1]#source_data'!A60="","",'[1]#fixed_data'!$B$5)</f>
        <v>GB-COH-IP30348R</v>
      </c>
      <c r="P58" s="2" t="str">
        <f>IF('[1]#source_data'!A60="","",'[1]#fixed_data'!$B$6)</f>
        <v>Southway Housing Trust</v>
      </c>
      <c r="Q58" s="3" t="str">
        <f>IF('[1]#source_data'!A60="","",IF('[1]#source_data'!M60="","",'[1]#source_data'!M60))</f>
        <v>BSF</v>
      </c>
      <c r="R58" s="3" t="str">
        <f>IF('[1]#source_data'!A60="","",IF('[1]#source_data'!N60="","",'[1]#source_data'!N60))</f>
        <v>Beautiful South Fund</v>
      </c>
      <c r="S58" s="2" t="str">
        <f>IF('[1]#source_data'!A60="","",IF('[1]#source_data'!O60="","",'[1]#source_data'!O60))</f>
        <v>Chorlton Park</v>
      </c>
      <c r="T58" s="2" t="str">
        <f>IF('[1]#source_data'!A60="","",IF('[1]#source_data'!O60="","",VLOOKUP(S58,'[1]#fixed_data'!$A$11:$C$19,2,FALSE)))</f>
        <v>E05011358</v>
      </c>
      <c r="U58" s="2" t="str">
        <f>IF('[1]#source_data'!A60="","",IF('[1]#source_data'!O60="","",VLOOKUP(S58,'[1]#fixed_data'!$A$11:$C$19,3,FALSE)))</f>
        <v>WD</v>
      </c>
      <c r="V58" s="2" t="str">
        <f>IF('[1]#source_data'!A60="","",IF('[1]#source_data'!P60="","",'[1]#source_data'!P60))</f>
        <v>Yes</v>
      </c>
      <c r="W58" s="7">
        <f>IF('[1]#source_data'!A60="","",'[1]#fixed_data'!$B$7)</f>
        <v>45358</v>
      </c>
      <c r="X58" s="2" t="str">
        <f>IF('[1]#source_data'!A60="","",'[1]#fixed_data'!$B$8)</f>
        <v>https://www.southwayhousing.co.uk</v>
      </c>
    </row>
    <row r="59" spans="1:24" ht="61" customHeight="1" x14ac:dyDescent="0.35">
      <c r="A59" s="2" t="str">
        <f>IF('[1]#source_data'!A61="","",CONCATENATE('[1]#fixed_data'!$B$2&amp;'[1]#source_data'!A61))</f>
        <v>360G-SouthwayHousing-BSF_29</v>
      </c>
      <c r="B59" s="4" t="str">
        <f>IF('[1]#source_data'!A61="","",IF('[1]#source_data'!B61="","",'[1]#source_data'!B61))</f>
        <v>Withington Walls</v>
      </c>
      <c r="C59" s="4" t="str">
        <f>IF('[1]#source_data'!A61="","",IF('[1]#source_data'!C61="","",'[1]#source_data'!C61))</f>
        <v>Materials for a community street art project that aims to reinvigorate the area by commissioning and delivering quality street art to the shutters and walls in the village</v>
      </c>
      <c r="D59" s="2" t="str">
        <f>IF('[1]#source_data'!A61="","",'[1]#fixed_data'!$B$3)</f>
        <v>GBP</v>
      </c>
      <c r="E59" s="5">
        <f>IF('[1]#source_data'!A61="","",IF('[1]#source_data'!D61="","",'[1]#source_data'!D61))</f>
        <v>1420</v>
      </c>
      <c r="F59" s="6">
        <f>IF('[1]#source_data'!A61="","",IF('[1]#source_data'!E61="","",'[1]#source_data'!E61))</f>
        <v>44494</v>
      </c>
      <c r="G59" s="6">
        <f>IF('[1]#source_data'!A61="","",IF('[1]#source_data'!F61="","",'[1]#source_data'!F61))</f>
        <v>44494</v>
      </c>
      <c r="H59" s="6">
        <f>IF('[1]#source_data'!A61="","",IF('[1]#source_data'!G61="","",'[1]#source_data'!G61))</f>
        <v>44525</v>
      </c>
      <c r="I59" s="3">
        <f>IF('[1]#source_data'!A61="","",IF('[1]#source_data'!H61="","",'[1]#source_data'!H61))</f>
        <v>1</v>
      </c>
      <c r="J59" s="2" t="str">
        <f>IF('[1]#source_data'!A61="","",IF(AND(L59="",M59=""),'[1]#fixed_data'!$B$4&amp;SUBSTITUTE(K59," ","-"),IF(L59="","GB-COH-"&amp;M59,IF(LEFT(L59,2)="SC","GB-SC-"&amp;L59,IF(AND(LEFT(L59,1)="1",LEN(L59)=6),"GB-NIC-"&amp;L59,"GB-CHC-"&amp;L59)))))</f>
        <v>360G-SouthwayHousing-Withington-Walls</v>
      </c>
      <c r="K59" s="3" t="str">
        <f>IF('[1]#source_data'!A61="","",IF('[1]#source_data'!I61="","",'[1]#source_data'!I61))</f>
        <v>Withington Walls</v>
      </c>
      <c r="L59" s="2" t="str">
        <f>IF('[1]#source_data'!A61="","",IF(ISBLANK('[1]#source_data'!J61),"",'[1]#source_data'!J61))</f>
        <v/>
      </c>
      <c r="M59" s="2" t="str">
        <f>IF('[1]#source_data'!A61="","",IF('[1]#source_data'!K61="","",TEXT('[1]#source_data'!K61,"00000000")))</f>
        <v/>
      </c>
      <c r="N59" s="3" t="str">
        <f>IF('[1]#source_data'!A61="","",IF('[1]#source_data'!L61="","",'[1]#source_data'!L61))</f>
        <v>M20 3</v>
      </c>
      <c r="O59" s="2" t="str">
        <f>IF('[1]#source_data'!A61="","",'[1]#fixed_data'!$B$5)</f>
        <v>GB-COH-IP30348R</v>
      </c>
      <c r="P59" s="2" t="str">
        <f>IF('[1]#source_data'!A61="","",'[1]#fixed_data'!$B$6)</f>
        <v>Southway Housing Trust</v>
      </c>
      <c r="Q59" s="3" t="str">
        <f>IF('[1]#source_data'!A61="","",IF('[1]#source_data'!M61="","",'[1]#source_data'!M61))</f>
        <v>BSF</v>
      </c>
      <c r="R59" s="3" t="str">
        <f>IF('[1]#source_data'!A61="","",IF('[1]#source_data'!N61="","",'[1]#source_data'!N61))</f>
        <v>Beautiful South Fund</v>
      </c>
      <c r="S59" s="2" t="str">
        <f>IF('[1]#source_data'!A61="","",IF('[1]#source_data'!O61="","",'[1]#source_data'!O61))</f>
        <v>Withington</v>
      </c>
      <c r="T59" s="2" t="str">
        <f>IF('[1]#source_data'!A61="","",IF('[1]#source_data'!O61="","",VLOOKUP(S59,'[1]#fixed_data'!$A$11:$C$19,2,FALSE)))</f>
        <v>E05011380</v>
      </c>
      <c r="U59" s="2" t="str">
        <f>IF('[1]#source_data'!A61="","",IF('[1]#source_data'!O61="","",VLOOKUP(S59,'[1]#fixed_data'!$A$11:$C$19,3,FALSE)))</f>
        <v>WD</v>
      </c>
      <c r="V59" s="2" t="str">
        <f>IF('[1]#source_data'!A61="","",IF('[1]#source_data'!P61="","",'[1]#source_data'!P61))</f>
        <v>Yes</v>
      </c>
      <c r="W59" s="7">
        <f>IF('[1]#source_data'!A61="","",'[1]#fixed_data'!$B$7)</f>
        <v>45358</v>
      </c>
      <c r="X59" s="2" t="str">
        <f>IF('[1]#source_data'!A61="","",'[1]#fixed_data'!$B$8)</f>
        <v>https://www.southwayhousing.co.uk</v>
      </c>
    </row>
    <row r="60" spans="1:24" ht="45" customHeight="1" x14ac:dyDescent="0.35">
      <c r="A60" s="2" t="str">
        <f>IF('[1]#source_data'!A62="","",CONCATENATE('[1]#fixed_data'!$B$2&amp;'[1]#source_data'!A62))</f>
        <v>360G-SouthwayHousing-BSF_30</v>
      </c>
      <c r="B60" s="4" t="str">
        <f>IF('[1]#source_data'!A62="","",IF('[1]#source_data'!B62="","",'[1]#source_data'!B62))</f>
        <v>BMCA Christmas Festivities</v>
      </c>
      <c r="C60" s="4" t="str">
        <f>IF('[1]#source_data'!A62="","",IF('[1]#source_data'!C62="","",'[1]#source_data'!C62))</f>
        <v>To support Christmas Activities during December to engage the local community to reduce loneliness and build a more resilient and vibrant community</v>
      </c>
      <c r="D60" s="2" t="str">
        <f>IF('[1]#source_data'!A62="","",'[1]#fixed_data'!$B$3)</f>
        <v>GBP</v>
      </c>
      <c r="E60" s="5">
        <f>IF('[1]#source_data'!A62="","",IF('[1]#source_data'!D62="","",'[1]#source_data'!D62))</f>
        <v>1000</v>
      </c>
      <c r="F60" s="6">
        <f>IF('[1]#source_data'!A62="","",IF('[1]#source_data'!E62="","",'[1]#source_data'!E62))</f>
        <v>44525</v>
      </c>
      <c r="G60" s="6">
        <f>IF('[1]#source_data'!A62="","",IF('[1]#source_data'!F62="","",'[1]#source_data'!F62))</f>
        <v>44531</v>
      </c>
      <c r="H60" s="6">
        <f>IF('[1]#source_data'!A62="","",IF('[1]#source_data'!G62="","",'[1]#source_data'!G62))</f>
        <v>44554</v>
      </c>
      <c r="I60" s="3">
        <f>IF('[1]#source_data'!A62="","",IF('[1]#source_data'!H62="","",'[1]#source_data'!H62))</f>
        <v>1</v>
      </c>
      <c r="J60" s="2" t="str">
        <f>IF('[1]#source_data'!A62="","",IF(AND(L60="",M60=""),'[1]#fixed_data'!$B$4&amp;SUBSTITUTE(K60," ","-"),IF(L60="","GB-COH-"&amp;M60,IF(LEFT(L60,2)="SC","GB-SC-"&amp;L60,IF(AND(LEFT(L60,1)="1",LEN(L60)=6),"GB-NIC-"&amp;L60,"GB-CHC-"&amp;L60)))))</f>
        <v>GB-CHC-1142217</v>
      </c>
      <c r="K60" s="3" t="str">
        <f>IF('[1]#source_data'!A62="","",IF('[1]#source_data'!I62="","",'[1]#source_data'!I62))</f>
        <v>Barlow Moor Community Association</v>
      </c>
      <c r="L60" s="2">
        <f>IF('[1]#source_data'!A62="","",IF(ISBLANK('[1]#source_data'!J62),"",'[1]#source_data'!J62))</f>
        <v>1142217</v>
      </c>
      <c r="M60" s="2" t="str">
        <f>IF('[1]#source_data'!A62="","",IF('[1]#source_data'!K62="","",TEXT('[1]#source_data'!K62,"00000000")))</f>
        <v/>
      </c>
      <c r="N60" s="3" t="str">
        <f>IF('[1]#source_data'!A62="","",IF('[1]#source_data'!L62="","",'[1]#source_data'!L62))</f>
        <v>M21 7</v>
      </c>
      <c r="O60" s="2" t="str">
        <f>IF('[1]#source_data'!A62="","",'[1]#fixed_data'!$B$5)</f>
        <v>GB-COH-IP30348R</v>
      </c>
      <c r="P60" s="2" t="str">
        <f>IF('[1]#source_data'!A62="","",'[1]#fixed_data'!$B$6)</f>
        <v>Southway Housing Trust</v>
      </c>
      <c r="Q60" s="3" t="str">
        <f>IF('[1]#source_data'!A62="","",IF('[1]#source_data'!M62="","",'[1]#source_data'!M62))</f>
        <v>BSF</v>
      </c>
      <c r="R60" s="3" t="str">
        <f>IF('[1]#source_data'!A62="","",IF('[1]#source_data'!N62="","",'[1]#source_data'!N62))</f>
        <v>Beautiful South Fund</v>
      </c>
      <c r="S60" s="2" t="str">
        <f>IF('[1]#source_data'!A62="","",IF('[1]#source_data'!O62="","",'[1]#source_data'!O62))</f>
        <v>Chorlton Park</v>
      </c>
      <c r="T60" s="2" t="str">
        <f>IF('[1]#source_data'!A62="","",IF('[1]#source_data'!O62="","",VLOOKUP(S60,'[1]#fixed_data'!$A$11:$C$19,2,FALSE)))</f>
        <v>E05011358</v>
      </c>
      <c r="U60" s="2" t="str">
        <f>IF('[1]#source_data'!A62="","",IF('[1]#source_data'!O62="","",VLOOKUP(S60,'[1]#fixed_data'!$A$11:$C$19,3,FALSE)))</f>
        <v>WD</v>
      </c>
      <c r="V60" s="2" t="str">
        <f>IF('[1]#source_data'!A62="","",IF('[1]#source_data'!P62="","",'[1]#source_data'!P62))</f>
        <v>Yes</v>
      </c>
      <c r="W60" s="7">
        <f>IF('[1]#source_data'!A62="","",'[1]#fixed_data'!$B$7)</f>
        <v>45358</v>
      </c>
      <c r="X60" s="2" t="str">
        <f>IF('[1]#source_data'!A62="","",'[1]#fixed_data'!$B$8)</f>
        <v>https://www.southwayhousing.co.uk</v>
      </c>
    </row>
    <row r="61" spans="1:24" ht="41.5" customHeight="1" x14ac:dyDescent="0.35">
      <c r="A61" s="2" t="str">
        <f>IF('[1]#source_data'!A63="","",CONCATENATE('[1]#fixed_data'!$B$2&amp;'[1]#source_data'!A63))</f>
        <v>360G-SouthwayHousing-BSF_32</v>
      </c>
      <c r="B61" s="4" t="str">
        <f>IF('[1]#source_data'!A63="","",IF('[1]#source_data'!B63="","",'[1]#source_data'!B63))</f>
        <v>Southern Cemetery Nature Trail</v>
      </c>
      <c r="C61" s="4" t="str">
        <f>IF('[1]#source_data'!A63="","",IF('[1]#source_data'!C63="","",'[1]#source_data'!C63))</f>
        <v>Materials to set up a nature trail for young children around the cemetery to encourage them to feel more comfortable in the grounds.</v>
      </c>
      <c r="D61" s="2" t="str">
        <f>IF('[1]#source_data'!A63="","",'[1]#fixed_data'!$B$3)</f>
        <v>GBP</v>
      </c>
      <c r="E61" s="5">
        <f>IF('[1]#source_data'!A63="","",IF('[1]#source_data'!D63="","",'[1]#source_data'!D63))</f>
        <v>1900</v>
      </c>
      <c r="F61" s="6">
        <f>IF('[1]#source_data'!A63="","",IF('[1]#source_data'!E63="","",'[1]#source_data'!E63))</f>
        <v>44525</v>
      </c>
      <c r="G61" s="6">
        <f>IF('[1]#source_data'!A63="","",IF('[1]#source_data'!F63="","",'[1]#source_data'!F63))</f>
        <v>44531</v>
      </c>
      <c r="H61" s="6">
        <f>IF('[1]#source_data'!A63="","",IF('[1]#source_data'!G63="","",'[1]#source_data'!G63))</f>
        <v>44896</v>
      </c>
      <c r="I61" s="3">
        <f>IF('[1]#source_data'!A63="","",IF('[1]#source_data'!H63="","",'[1]#source_data'!H63))</f>
        <v>12</v>
      </c>
      <c r="J61" s="2" t="str">
        <f>IF('[1]#source_data'!A63="","",IF(AND(L61="",M61=""),'[1]#fixed_data'!$B$4&amp;SUBSTITUTE(K61," ","-"),IF(L61="","GB-COH-"&amp;M61,IF(LEFT(L61,2)="SC","GB-SC-"&amp;L61,IF(AND(LEFT(L61,1)="1",LEN(L61)=6),"GB-NIC-"&amp;L61,"GB-CHC-"&amp;L61)))))</f>
        <v>360G-SouthwayHousing-Friends-of-Southern-Cemetery</v>
      </c>
      <c r="K61" s="3" t="str">
        <f>IF('[1]#source_data'!A63="","",IF('[1]#source_data'!I63="","",'[1]#source_data'!I63))</f>
        <v>Friends of Southern Cemetery</v>
      </c>
      <c r="L61" s="2" t="str">
        <f>IF('[1]#source_data'!A63="","",IF(ISBLANK('[1]#source_data'!J63),"",'[1]#source_data'!J63))</f>
        <v/>
      </c>
      <c r="M61" s="2" t="str">
        <f>IF('[1]#source_data'!A63="","",IF('[1]#source_data'!K63="","",TEXT('[1]#source_data'!K63,"00000000")))</f>
        <v/>
      </c>
      <c r="N61" s="3" t="str">
        <f>IF('[1]#source_data'!A63="","",IF('[1]#source_data'!L63="","",'[1]#source_data'!L63))</f>
        <v>M21 7</v>
      </c>
      <c r="O61" s="2" t="str">
        <f>IF('[1]#source_data'!A63="","",'[1]#fixed_data'!$B$5)</f>
        <v>GB-COH-IP30348R</v>
      </c>
      <c r="P61" s="2" t="str">
        <f>IF('[1]#source_data'!A63="","",'[1]#fixed_data'!$B$6)</f>
        <v>Southway Housing Trust</v>
      </c>
      <c r="Q61" s="3" t="str">
        <f>IF('[1]#source_data'!A63="","",IF('[1]#source_data'!M63="","",'[1]#source_data'!M63))</f>
        <v>BSF</v>
      </c>
      <c r="R61" s="3" t="str">
        <f>IF('[1]#source_data'!A63="","",IF('[1]#source_data'!N63="","",'[1]#source_data'!N63))</f>
        <v>Beautiful South Fund</v>
      </c>
      <c r="S61" s="2" t="str">
        <f>IF('[1]#source_data'!A63="","",IF('[1]#source_data'!O63="","",'[1]#source_data'!O63))</f>
        <v>Chorlton Park</v>
      </c>
      <c r="T61" s="2" t="str">
        <f>IF('[1]#source_data'!A63="","",IF('[1]#source_data'!O63="","",VLOOKUP(S61,'[1]#fixed_data'!$A$11:$C$19,2,FALSE)))</f>
        <v>E05011358</v>
      </c>
      <c r="U61" s="2" t="str">
        <f>IF('[1]#source_data'!A63="","",IF('[1]#source_data'!O63="","",VLOOKUP(S61,'[1]#fixed_data'!$A$11:$C$19,3,FALSE)))</f>
        <v>WD</v>
      </c>
      <c r="V61" s="2" t="str">
        <f>IF('[1]#source_data'!A63="","",IF('[1]#source_data'!P63="","",'[1]#source_data'!P63))</f>
        <v>Yes</v>
      </c>
      <c r="W61" s="7">
        <f>IF('[1]#source_data'!A63="","",'[1]#fixed_data'!$B$7)</f>
        <v>45358</v>
      </c>
      <c r="X61" s="2" t="str">
        <f>IF('[1]#source_data'!A63="","",'[1]#fixed_data'!$B$8)</f>
        <v>https://www.southwayhousing.co.uk</v>
      </c>
    </row>
    <row r="62" spans="1:24" ht="42.5" customHeight="1" x14ac:dyDescent="0.35">
      <c r="A62" s="2" t="str">
        <f>IF('[1]#source_data'!A64="","",CONCATENATE('[1]#fixed_data'!$B$2&amp;'[1]#source_data'!A64))</f>
        <v>360G-SouthwayHousing-BSF_33</v>
      </c>
      <c r="B62" s="4" t="str">
        <f>IF('[1]#source_data'!A64="","",IF('[1]#source_data'!B64="","",'[1]#source_data'!B64))</f>
        <v>Withington Winter Wonderland</v>
      </c>
      <c r="C62" s="4" t="str">
        <f>IF('[1]#source_data'!A64="","",IF('[1]#source_data'!C64="","",'[1]#source_data'!C64))</f>
        <v>Equipment and supplies for a grouips of neighbours to run a Christmas community day to bring people together</v>
      </c>
      <c r="D62" s="2" t="str">
        <f>IF('[1]#source_data'!A64="","",'[1]#fixed_data'!$B$3)</f>
        <v>GBP</v>
      </c>
      <c r="E62" s="5">
        <f>IF('[1]#source_data'!A64="","",IF('[1]#source_data'!D64="","",'[1]#source_data'!D64))</f>
        <v>900.38</v>
      </c>
      <c r="F62" s="6">
        <f>IF('[1]#source_data'!A64="","",IF('[1]#source_data'!E64="","",'[1]#source_data'!E64))</f>
        <v>44525</v>
      </c>
      <c r="G62" s="6">
        <f>IF('[1]#source_data'!A64="","",IF('[1]#source_data'!F64="","",'[1]#source_data'!F64))</f>
        <v>44531</v>
      </c>
      <c r="H62" s="6">
        <f>IF('[1]#source_data'!A64="","",IF('[1]#source_data'!G64="","",'[1]#source_data'!G64))</f>
        <v>44554</v>
      </c>
      <c r="I62" s="3">
        <f>IF('[1]#source_data'!A64="","",IF('[1]#source_data'!H64="","",'[1]#source_data'!H64))</f>
        <v>1</v>
      </c>
      <c r="J62" s="2" t="str">
        <f>IF('[1]#source_data'!A64="","",IF(AND(L62="",M62=""),'[1]#fixed_data'!$B$4&amp;SUBSTITUTE(K62," ","-"),IF(L62="","GB-COH-"&amp;M62,IF(LEFT(L62,2)="SC","GB-SC-"&amp;L62,IF(AND(LEFT(L62,1)="1",LEN(L62)=6),"GB-NIC-"&amp;L62,"GB-CHC-"&amp;L62)))))</f>
        <v>360G-SouthwayHousing-Withington-Winter-Wonderland</v>
      </c>
      <c r="K62" s="3" t="str">
        <f>IF('[1]#source_data'!A64="","",IF('[1]#source_data'!I64="","",'[1]#source_data'!I64))</f>
        <v>Withington Winter Wonderland</v>
      </c>
      <c r="L62" s="2" t="str">
        <f>IF('[1]#source_data'!A64="","",IF(ISBLANK('[1]#source_data'!J64),"",'[1]#source_data'!J64))</f>
        <v/>
      </c>
      <c r="M62" s="2" t="str">
        <f>IF('[1]#source_data'!A64="","",IF('[1]#source_data'!K64="","",TEXT('[1]#source_data'!K64,"00000000")))</f>
        <v/>
      </c>
      <c r="N62" s="3" t="str">
        <f>IF('[1]#source_data'!A64="","",IF('[1]#source_data'!L64="","",'[1]#source_data'!L64))</f>
        <v>M20 3</v>
      </c>
      <c r="O62" s="2" t="str">
        <f>IF('[1]#source_data'!A64="","",'[1]#fixed_data'!$B$5)</f>
        <v>GB-COH-IP30348R</v>
      </c>
      <c r="P62" s="2" t="str">
        <f>IF('[1]#source_data'!A64="","",'[1]#fixed_data'!$B$6)</f>
        <v>Southway Housing Trust</v>
      </c>
      <c r="Q62" s="3" t="str">
        <f>IF('[1]#source_data'!A64="","",IF('[1]#source_data'!M64="","",'[1]#source_data'!M64))</f>
        <v>BSF</v>
      </c>
      <c r="R62" s="3" t="str">
        <f>IF('[1]#source_data'!A64="","",IF('[1]#source_data'!N64="","",'[1]#source_data'!N64))</f>
        <v>Beautiful South Fund</v>
      </c>
      <c r="S62" s="2" t="str">
        <f>IF('[1]#source_data'!A64="","",IF('[1]#source_data'!O64="","",'[1]#source_data'!O64))</f>
        <v>Withington</v>
      </c>
      <c r="T62" s="2" t="str">
        <f>IF('[1]#source_data'!A64="","",IF('[1]#source_data'!O64="","",VLOOKUP(S62,'[1]#fixed_data'!$A$11:$C$19,2,FALSE)))</f>
        <v>E05011380</v>
      </c>
      <c r="U62" s="2" t="str">
        <f>IF('[1]#source_data'!A64="","",IF('[1]#source_data'!O64="","",VLOOKUP(S62,'[1]#fixed_data'!$A$11:$C$19,3,FALSE)))</f>
        <v>WD</v>
      </c>
      <c r="V62" s="2" t="str">
        <f>IF('[1]#source_data'!A64="","",IF('[1]#source_data'!P64="","",'[1]#source_data'!P64))</f>
        <v>Yes</v>
      </c>
      <c r="W62" s="7">
        <f>IF('[1]#source_data'!A64="","",'[1]#fixed_data'!$B$7)</f>
        <v>45358</v>
      </c>
      <c r="X62" s="2" t="str">
        <f>IF('[1]#source_data'!A64="","",'[1]#fixed_data'!$B$8)</f>
        <v>https://www.southwayhousing.co.uk</v>
      </c>
    </row>
    <row r="63" spans="1:24" ht="43" customHeight="1" x14ac:dyDescent="0.35">
      <c r="A63" s="2" t="str">
        <f>IF('[1]#source_data'!A65="","",CONCATENATE('[1]#fixed_data'!$B$2&amp;'[1]#source_data'!A65))</f>
        <v>360G-SouthwayHousing-BSF_35</v>
      </c>
      <c r="B63" s="4" t="str">
        <f>IF('[1]#source_data'!A65="","",IF('[1]#source_data'!B65="","",'[1]#source_data'!B65))</f>
        <v xml:space="preserve">Thyme for Sharing </v>
      </c>
      <c r="C63" s="4" t="str">
        <f>IF('[1]#source_data'!A65="","",IF('[1]#source_data'!C65="","",'[1]#source_data'!C65))</f>
        <v>Project to deliver four herb-growing and cookery sessions, bringing together Burnage East Quids In members and local residents.</v>
      </c>
      <c r="D63" s="2" t="str">
        <f>IF('[1]#source_data'!A65="","",'[1]#fixed_data'!$B$3)</f>
        <v>GBP</v>
      </c>
      <c r="E63" s="5">
        <f>IF('[1]#source_data'!A65="","",IF('[1]#source_data'!D65="","",'[1]#source_data'!D65))</f>
        <v>1760</v>
      </c>
      <c r="F63" s="6">
        <f>IF('[1]#source_data'!A65="","",IF('[1]#source_data'!E65="","",'[1]#source_data'!E65))</f>
        <v>44580</v>
      </c>
      <c r="G63" s="6">
        <f>IF('[1]#source_data'!A65="","",IF('[1]#source_data'!F65="","",'[1]#source_data'!F65))</f>
        <v>44593</v>
      </c>
      <c r="H63" s="6">
        <f>IF('[1]#source_data'!A65="","",IF('[1]#source_data'!G65="","",'[1]#source_data'!G65))</f>
        <v>44773</v>
      </c>
      <c r="I63" s="3">
        <f>IF('[1]#source_data'!A65="","",IF('[1]#source_data'!H65="","",'[1]#source_data'!H65))</f>
        <v>6</v>
      </c>
      <c r="J63" s="2" t="str">
        <f>IF('[1]#source_data'!A65="","",IF(AND(L63="",M63=""),'[1]#fixed_data'!$B$4&amp;SUBSTITUTE(K63," ","-"),IF(L63="","GB-COH-"&amp;M63,IF(LEFT(L63,2)="SC","GB-SC-"&amp;L63,IF(AND(LEFT(L63,1)="1",LEN(L63)=6),"GB-NIC-"&amp;L63,"GB-CHC-"&amp;L63)))))</f>
        <v>360G-SouthwayHousing-Burnage-East-Quids-In</v>
      </c>
      <c r="K63" s="3" t="str">
        <f>IF('[1]#source_data'!A65="","",IF('[1]#source_data'!I65="","",'[1]#source_data'!I65))</f>
        <v>Burnage East Quids In</v>
      </c>
      <c r="L63" s="2" t="str">
        <f>IF('[1]#source_data'!A65="","",IF(ISBLANK('[1]#source_data'!J65),"",'[1]#source_data'!J65))</f>
        <v/>
      </c>
      <c r="M63" s="2" t="str">
        <f>IF('[1]#source_data'!A65="","",IF('[1]#source_data'!K65="","",TEXT('[1]#source_data'!K65,"00000000")))</f>
        <v/>
      </c>
      <c r="N63" s="3" t="str">
        <f>IF('[1]#source_data'!A65="","",IF('[1]#source_data'!L65="","",'[1]#source_data'!L65))</f>
        <v>M19 1</v>
      </c>
      <c r="O63" s="2" t="str">
        <f>IF('[1]#source_data'!A65="","",'[1]#fixed_data'!$B$5)</f>
        <v>GB-COH-IP30348R</v>
      </c>
      <c r="P63" s="2" t="str">
        <f>IF('[1]#source_data'!A65="","",'[1]#fixed_data'!$B$6)</f>
        <v>Southway Housing Trust</v>
      </c>
      <c r="Q63" s="3" t="str">
        <f>IF('[1]#source_data'!A65="","",IF('[1]#source_data'!M65="","",'[1]#source_data'!M65))</f>
        <v>BSF</v>
      </c>
      <c r="R63" s="3" t="str">
        <f>IF('[1]#source_data'!A65="","",IF('[1]#source_data'!N65="","",'[1]#source_data'!N65))</f>
        <v>Beautiful South Fund</v>
      </c>
      <c r="S63" s="2" t="str">
        <f>IF('[1]#source_data'!A65="","",IF('[1]#source_data'!O65="","",'[1]#source_data'!O65))</f>
        <v>Burnage</v>
      </c>
      <c r="T63" s="2" t="str">
        <f>IF('[1]#source_data'!A65="","",IF('[1]#source_data'!O65="","",VLOOKUP(S63,'[1]#fixed_data'!$A$11:$C$19,2,FALSE)))</f>
        <v>E05011354</v>
      </c>
      <c r="U63" s="2" t="str">
        <f>IF('[1]#source_data'!A65="","",IF('[1]#source_data'!O65="","",VLOOKUP(S63,'[1]#fixed_data'!$A$11:$C$19,3,FALSE)))</f>
        <v>WD</v>
      </c>
      <c r="V63" s="2" t="str">
        <f>IF('[1]#source_data'!A65="","",IF('[1]#source_data'!P65="","",'[1]#source_data'!P65))</f>
        <v>Yes</v>
      </c>
      <c r="W63" s="7">
        <f>IF('[1]#source_data'!A65="","",'[1]#fixed_data'!$B$7)</f>
        <v>45358</v>
      </c>
      <c r="X63" s="2" t="str">
        <f>IF('[1]#source_data'!A65="","",'[1]#fixed_data'!$B$8)</f>
        <v>https://www.southwayhousing.co.uk</v>
      </c>
    </row>
    <row r="64" spans="1:24" ht="57.5" customHeight="1" x14ac:dyDescent="0.35">
      <c r="A64" s="2" t="str">
        <f>IF('[1]#source_data'!A66="","",CONCATENATE('[1]#fixed_data'!$B$2&amp;'[1]#source_data'!A66))</f>
        <v>360G-SouthwayHousing-BSF_36</v>
      </c>
      <c r="B64" s="4" t="str">
        <f>IF('[1]#source_data'!A66="","",IF('[1]#source_data'!B66="","",'[1]#source_data'!B66))</f>
        <v>Dance at Westcroft</v>
      </c>
      <c r="C64" s="4" t="str">
        <f>IF('[1]#source_data'!A66="","",IF('[1]#source_data'!C66="","",'[1]#source_data'!C66))</f>
        <v>For a 15-week programme of weekly dance sessions at Westcroft Community Centre, using cultural dance to promote social connections, creativity and teamwork</v>
      </c>
      <c r="D64" s="2" t="str">
        <f>IF('[1]#source_data'!A66="","",'[1]#fixed_data'!$B$3)</f>
        <v>GBP</v>
      </c>
      <c r="E64" s="5">
        <f>IF('[1]#source_data'!A66="","",IF('[1]#source_data'!D66="","",'[1]#source_data'!D66))</f>
        <v>2170</v>
      </c>
      <c r="F64" s="6">
        <f>IF('[1]#source_data'!A66="","",IF('[1]#source_data'!E66="","",'[1]#source_data'!E66))</f>
        <v>44580</v>
      </c>
      <c r="G64" s="6">
        <f>IF('[1]#source_data'!A66="","",IF('[1]#source_data'!F66="","",'[1]#source_data'!F66))</f>
        <v>44682</v>
      </c>
      <c r="H64" s="6">
        <f>IF('[1]#source_data'!A66="","",IF('[1]#source_data'!G66="","",'[1]#source_data'!G66))</f>
        <v>44804</v>
      </c>
      <c r="I64" s="3">
        <f>IF('[1]#source_data'!A66="","",IF('[1]#source_data'!H66="","",'[1]#source_data'!H66))</f>
        <v>4</v>
      </c>
      <c r="J64" s="2" t="str">
        <f>IF('[1]#source_data'!A66="","",IF(AND(L64="",M64=""),'[1]#fixed_data'!$B$4&amp;SUBSTITUTE(K64," ","-"),IF(L64="","GB-COH-"&amp;M64,IF(LEFT(L64,2)="SC","GB-SC-"&amp;L64,IF(AND(LEFT(L64,1)="1",LEN(L64)=6),"GB-NIC-"&amp;L64,"GB-CHC-"&amp;L64)))))</f>
        <v>GB-CHC-1166535</v>
      </c>
      <c r="K64" s="3" t="str">
        <f>IF('[1]#source_data'!A66="","",IF('[1]#source_data'!I66="","",'[1]#source_data'!I66))</f>
        <v>Westcroft Community Centre</v>
      </c>
      <c r="L64" s="2">
        <f>IF('[1]#source_data'!A66="","",IF(ISBLANK('[1]#source_data'!J66),"",'[1]#source_data'!J66))</f>
        <v>1166535</v>
      </c>
      <c r="M64" s="2" t="str">
        <f>IF('[1]#source_data'!A66="","",IF('[1]#source_data'!K66="","",TEXT('[1]#source_data'!K66,"00000000")))</f>
        <v/>
      </c>
      <c r="N64" s="3" t="str">
        <f>IF('[1]#source_data'!A66="","",IF('[1]#source_data'!L66="","",'[1]#source_data'!L66))</f>
        <v>M20 6</v>
      </c>
      <c r="O64" s="2" t="str">
        <f>IF('[1]#source_data'!A66="","",'[1]#fixed_data'!$B$5)</f>
        <v>GB-COH-IP30348R</v>
      </c>
      <c r="P64" s="2" t="str">
        <f>IF('[1]#source_data'!A66="","",'[1]#fixed_data'!$B$6)</f>
        <v>Southway Housing Trust</v>
      </c>
      <c r="Q64" s="3" t="str">
        <f>IF('[1]#source_data'!A66="","",IF('[1]#source_data'!M66="","",'[1]#source_data'!M66))</f>
        <v>BSF</v>
      </c>
      <c r="R64" s="3" t="str">
        <f>IF('[1]#source_data'!A66="","",IF('[1]#source_data'!N66="","",'[1]#source_data'!N66))</f>
        <v>Beautiful South Fund</v>
      </c>
      <c r="S64" s="2" t="str">
        <f>IF('[1]#source_data'!A66="","",IF('[1]#source_data'!O66="","",'[1]#source_data'!O66))</f>
        <v>Burnage</v>
      </c>
      <c r="T64" s="2" t="str">
        <f>IF('[1]#source_data'!A66="","",IF('[1]#source_data'!O66="","",VLOOKUP(S64,'[1]#fixed_data'!$A$11:$C$19,2,FALSE)))</f>
        <v>E05011354</v>
      </c>
      <c r="U64" s="2" t="str">
        <f>IF('[1]#source_data'!A66="","",IF('[1]#source_data'!O66="","",VLOOKUP(S64,'[1]#fixed_data'!$A$11:$C$19,3,FALSE)))</f>
        <v>WD</v>
      </c>
      <c r="V64" s="2" t="str">
        <f>IF('[1]#source_data'!A66="","",IF('[1]#source_data'!P66="","",'[1]#source_data'!P66))</f>
        <v>Yes</v>
      </c>
      <c r="W64" s="7">
        <f>IF('[1]#source_data'!A66="","",'[1]#fixed_data'!$B$7)</f>
        <v>45358</v>
      </c>
      <c r="X64" s="2" t="str">
        <f>IF('[1]#source_data'!A66="","",'[1]#fixed_data'!$B$8)</f>
        <v>https://www.southwayhousing.co.uk</v>
      </c>
    </row>
    <row r="65" spans="1:24" ht="72" customHeight="1" x14ac:dyDescent="0.35">
      <c r="A65" s="2" t="str">
        <f>IF('[1]#source_data'!A67="","",CONCATENATE('[1]#fixed_data'!$B$2&amp;'[1]#source_data'!A67))</f>
        <v>360G-SouthwayHousing-BSF_37</v>
      </c>
      <c r="B65" s="4" t="str">
        <f>IF('[1]#source_data'!A67="","",IF('[1]#source_data'!B67="","",'[1]#source_data'!B67))</f>
        <v>Manchester Mothers' Mental Health Matters</v>
      </c>
      <c r="C65" s="4" t="str">
        <f>IF('[1]#source_data'!A67="","",IF('[1]#source_data'!C67="","",'[1]#source_data'!C67))</f>
        <v>This project will support women with perinatal mental health challenges, and those at risk of developing them, through weekly 1.5 hour community support groups, facilitated by two specialist workers over 12 months.</v>
      </c>
      <c r="D65" s="2" t="str">
        <f>IF('[1]#source_data'!A67="","",'[1]#fixed_data'!$B$3)</f>
        <v>GBP</v>
      </c>
      <c r="E65" s="5">
        <f>IF('[1]#source_data'!A67="","",IF('[1]#source_data'!D67="","",'[1]#source_data'!D67))</f>
        <v>2496</v>
      </c>
      <c r="F65" s="6">
        <f>IF('[1]#source_data'!A67="","",IF('[1]#source_data'!E67="","",'[1]#source_data'!E67))</f>
        <v>44627</v>
      </c>
      <c r="G65" s="6">
        <f>IF('[1]#source_data'!A67="","",IF('[1]#source_data'!F67="","",'[1]#source_data'!F67))</f>
        <v>44652</v>
      </c>
      <c r="H65" s="6">
        <f>IF('[1]#source_data'!A67="","",IF('[1]#source_data'!G67="","",'[1]#source_data'!G67))</f>
        <v>45016</v>
      </c>
      <c r="I65" s="3">
        <f>IF('[1]#source_data'!A67="","",IF('[1]#source_data'!H67="","",'[1]#source_data'!H67))</f>
        <v>12</v>
      </c>
      <c r="J65" s="2" t="str">
        <f>IF('[1]#source_data'!A67="","",IF(AND(L65="",M65=""),'[1]#fixed_data'!$B$4&amp;SUBSTITUTE(K65," ","-"),IF(L65="","GB-COH-"&amp;M65,IF(LEFT(L65,2)="SC","GB-SC-"&amp;L65,IF(AND(LEFT(L65,1)="1",LEN(L65)=6),"GB-NIC-"&amp;L65,"GB-CHC-"&amp;L65)))))</f>
        <v>GB-COH-11330869</v>
      </c>
      <c r="K65" s="3" t="str">
        <f>IF('[1]#source_data'!A67="","",IF('[1]#source_data'!I67="","",'[1]#source_data'!I67))</f>
        <v>Greater Manchester Doulas CIC</v>
      </c>
      <c r="L65" s="2" t="str">
        <f>IF('[1]#source_data'!A67="","",IF(ISBLANK('[1]#source_data'!J67),"",'[1]#source_data'!J67))</f>
        <v/>
      </c>
      <c r="M65" s="2" t="str">
        <f>IF('[1]#source_data'!A67="","",IF('[1]#source_data'!K67="","",TEXT('[1]#source_data'!K67,"00000000")))</f>
        <v>11330869</v>
      </c>
      <c r="N65" s="3" t="str">
        <f>IF('[1]#source_data'!A67="","",IF('[1]#source_data'!L67="","",'[1]#source_data'!L67))</f>
        <v>M14 7</v>
      </c>
      <c r="O65" s="2" t="str">
        <f>IF('[1]#source_data'!A67="","",'[1]#fixed_data'!$B$5)</f>
        <v>GB-COH-IP30348R</v>
      </c>
      <c r="P65" s="2" t="str">
        <f>IF('[1]#source_data'!A67="","",'[1]#fixed_data'!$B$6)</f>
        <v>Southway Housing Trust</v>
      </c>
      <c r="Q65" s="3" t="str">
        <f>IF('[1]#source_data'!A67="","",IF('[1]#source_data'!M67="","",'[1]#source_data'!M67))</f>
        <v>BSF</v>
      </c>
      <c r="R65" s="3" t="str">
        <f>IF('[1]#source_data'!A67="","",IF('[1]#source_data'!N67="","",'[1]#source_data'!N67))</f>
        <v>Beautiful South Fund</v>
      </c>
      <c r="S65" s="2" t="str">
        <f>IF('[1]#source_data'!A67="","",IF('[1]#source_data'!O67="","",'[1]#source_data'!O67))</f>
        <v>Manchester</v>
      </c>
      <c r="T65" s="2" t="str">
        <f>IF('[1]#source_data'!A67="","",IF('[1]#source_data'!O67="","",VLOOKUP(S65,'[1]#fixed_data'!$A$11:$C$19,2,FALSE)))</f>
        <v>E08000003</v>
      </c>
      <c r="U65" s="2" t="str">
        <f>IF('[1]#source_data'!A67="","",IF('[1]#source_data'!O67="","",VLOOKUP(S65,'[1]#fixed_data'!$A$11:$C$19,3,FALSE)))</f>
        <v>MD</v>
      </c>
      <c r="V65" s="2" t="str">
        <f>IF('[1]#source_data'!A67="","",IF('[1]#source_data'!P67="","",'[1]#source_data'!P67))</f>
        <v>Yes</v>
      </c>
      <c r="W65" s="7">
        <f>IF('[1]#source_data'!A67="","",'[1]#fixed_data'!$B$7)</f>
        <v>45358</v>
      </c>
      <c r="X65" s="2" t="str">
        <f>IF('[1]#source_data'!A67="","",'[1]#fixed_data'!$B$8)</f>
        <v>https://www.southwayhousing.co.uk</v>
      </c>
    </row>
    <row r="66" spans="1:24" ht="47.5" customHeight="1" x14ac:dyDescent="0.35">
      <c r="A66" s="2" t="str">
        <f>IF('[1]#source_data'!A68="","",CONCATENATE('[1]#fixed_data'!$B$2&amp;'[1]#source_data'!A68))</f>
        <v>360G-SouthwayHousing-BSF_38</v>
      </c>
      <c r="B66" s="4" t="str">
        <f>IF('[1]#source_data'!A68="","",IF('[1]#source_data'!B68="","",'[1]#source_data'!B68))</f>
        <v xml:space="preserve">Alston Gardens Platinum Jubilee Party </v>
      </c>
      <c r="C66" s="4" t="str">
        <f>IF('[1]#source_data'!A68="","",IF('[1]#source_data'!C68="","",'[1]#source_data'!C68))</f>
        <v>Equipment and supplies for a street party for families in Burnage organised by six neighbours to celebrate the Queen's Platinum Jubilee.</v>
      </c>
      <c r="D66" s="2" t="str">
        <f>IF('[1]#source_data'!A68="","",'[1]#fixed_data'!$B$3)</f>
        <v>GBP</v>
      </c>
      <c r="E66" s="5">
        <f>IF('[1]#source_data'!A68="","",IF('[1]#source_data'!D68="","",'[1]#source_data'!D68))</f>
        <v>1450</v>
      </c>
      <c r="F66" s="6">
        <f>IF('[1]#source_data'!A68="","",IF('[1]#source_data'!E68="","",'[1]#source_data'!E68))</f>
        <v>44627</v>
      </c>
      <c r="G66" s="6">
        <f>IF('[1]#source_data'!A68="","",IF('[1]#source_data'!F68="","",'[1]#source_data'!F68))</f>
        <v>44652</v>
      </c>
      <c r="H66" s="6">
        <f>IF('[1]#source_data'!A68="","",IF('[1]#source_data'!G68="","",'[1]#source_data'!G68))</f>
        <v>44717</v>
      </c>
      <c r="I66" s="3">
        <f>IF('[1]#source_data'!A68="","",IF('[1]#source_data'!H68="","",'[1]#source_data'!H68))</f>
        <v>2</v>
      </c>
      <c r="J66" s="2" t="str">
        <f>IF('[1]#source_data'!A68="","",IF(AND(L66="",M66=""),'[1]#fixed_data'!$B$4&amp;SUBSTITUTE(K66," ","-"),IF(L66="","GB-COH-"&amp;M66,IF(LEFT(L66,2)="SC","GB-SC-"&amp;L66,IF(AND(LEFT(L66,1)="1",LEN(L66)=6),"GB-NIC-"&amp;L66,"GB-CHC-"&amp;L66)))))</f>
        <v>360G-SouthwayHousing-Alston-Gardens-Platinum-Jubliee-Party</v>
      </c>
      <c r="K66" s="3" t="str">
        <f>IF('[1]#source_data'!A68="","",IF('[1]#source_data'!I68="","",'[1]#source_data'!I68))</f>
        <v>Alston Gardens Platinum Jubliee Party</v>
      </c>
      <c r="L66" s="2" t="str">
        <f>IF('[1]#source_data'!A68="","",IF(ISBLANK('[1]#source_data'!J68),"",'[1]#source_data'!J68))</f>
        <v/>
      </c>
      <c r="M66" s="2" t="str">
        <f>IF('[1]#source_data'!A68="","",IF('[1]#source_data'!K68="","",TEXT('[1]#source_data'!K68,"00000000")))</f>
        <v/>
      </c>
      <c r="N66" s="3" t="str">
        <f>IF('[1]#source_data'!A68="","",IF('[1]#source_data'!L68="","",'[1]#source_data'!L68))</f>
        <v>M19 1</v>
      </c>
      <c r="O66" s="2" t="str">
        <f>IF('[1]#source_data'!A68="","",'[1]#fixed_data'!$B$5)</f>
        <v>GB-COH-IP30348R</v>
      </c>
      <c r="P66" s="2" t="str">
        <f>IF('[1]#source_data'!A68="","",'[1]#fixed_data'!$B$6)</f>
        <v>Southway Housing Trust</v>
      </c>
      <c r="Q66" s="3" t="str">
        <f>IF('[1]#source_data'!A68="","",IF('[1]#source_data'!M68="","",'[1]#source_data'!M68))</f>
        <v>BSF</v>
      </c>
      <c r="R66" s="3" t="str">
        <f>IF('[1]#source_data'!A68="","",IF('[1]#source_data'!N68="","",'[1]#source_data'!N68))</f>
        <v>Beautiful South Fund</v>
      </c>
      <c r="S66" s="2" t="str">
        <f>IF('[1]#source_data'!A68="","",IF('[1]#source_data'!O68="","",'[1]#source_data'!O68))</f>
        <v>Burnage</v>
      </c>
      <c r="T66" s="2" t="str">
        <f>IF('[1]#source_data'!A68="","",IF('[1]#source_data'!O68="","",VLOOKUP(S66,'[1]#fixed_data'!$A$11:$C$19,2,FALSE)))</f>
        <v>E05011354</v>
      </c>
      <c r="U66" s="2" t="str">
        <f>IF('[1]#source_data'!A68="","",IF('[1]#source_data'!O68="","",VLOOKUP(S66,'[1]#fixed_data'!$A$11:$C$19,3,FALSE)))</f>
        <v>WD</v>
      </c>
      <c r="V66" s="2" t="str">
        <f>IF('[1]#source_data'!A68="","",IF('[1]#source_data'!P68="","",'[1]#source_data'!P68))</f>
        <v>Yes</v>
      </c>
      <c r="W66" s="7">
        <f>IF('[1]#source_data'!A68="","",'[1]#fixed_data'!$B$7)</f>
        <v>45358</v>
      </c>
      <c r="X66" s="2" t="str">
        <f>IF('[1]#source_data'!A68="","",'[1]#fixed_data'!$B$8)</f>
        <v>https://www.southwayhousing.co.uk</v>
      </c>
    </row>
    <row r="67" spans="1:24" ht="27" customHeight="1" x14ac:dyDescent="0.35">
      <c r="A67" s="2" t="str">
        <f>IF('[1]#source_data'!A69="","",CONCATENATE('[1]#fixed_data'!$B$2&amp;'[1]#source_data'!A69))</f>
        <v>360G-SouthwayHousing-LH_2021_01</v>
      </c>
      <c r="B67" s="4" t="str">
        <f>IF('[1]#source_data'!A69="","",IF('[1]#source_data'!B69="","",'[1]#source_data'!B69))</f>
        <v>BMCA Learning Hub</v>
      </c>
      <c r="C67" s="4" t="str">
        <f>IF('[1]#source_data'!A69="","",IF('[1]#source_data'!C69="","",'[1]#source_data'!C69))</f>
        <v>To offer employment support and training for local residents</v>
      </c>
      <c r="D67" s="2" t="str">
        <f>IF('[1]#source_data'!A69="","",'[1]#fixed_data'!$B$3)</f>
        <v>GBP</v>
      </c>
      <c r="E67" s="5">
        <f>IF('[1]#source_data'!A69="","",IF('[1]#source_data'!D69="","",'[1]#source_data'!D69))</f>
        <v>20000</v>
      </c>
      <c r="F67" s="6">
        <f>IF('[1]#source_data'!A69="","",IF('[1]#source_data'!E69="","",'[1]#source_data'!E69))</f>
        <v>44292</v>
      </c>
      <c r="G67" s="6">
        <f>IF('[1]#source_data'!A69="","",IF('[1]#source_data'!F69="","",'[1]#source_data'!F69))</f>
        <v>44292</v>
      </c>
      <c r="H67" s="6">
        <f>IF('[1]#source_data'!A69="","",IF('[1]#source_data'!G69="","",'[1]#source_data'!G69))</f>
        <v>44656</v>
      </c>
      <c r="I67" s="3">
        <f>IF('[1]#source_data'!A69="","",IF('[1]#source_data'!H69="","",'[1]#source_data'!H69))</f>
        <v>12</v>
      </c>
      <c r="J67" s="2" t="str">
        <f>IF('[1]#source_data'!A69="","",IF(AND(L67="",M67=""),'[1]#fixed_data'!$B$4&amp;SUBSTITUTE(K67," ","-"),IF(L67="","GB-COH-"&amp;M67,IF(LEFT(L67,2)="SC","GB-SC-"&amp;L67,IF(AND(LEFT(L67,1)="1",LEN(L67)=6),"GB-NIC-"&amp;L67,"GB-CHC-"&amp;L67)))))</f>
        <v>GB-CHC-1142217</v>
      </c>
      <c r="K67" s="3" t="str">
        <f>IF('[1]#source_data'!A69="","",IF('[1]#source_data'!I69="","",'[1]#source_data'!I69))</f>
        <v>Barlow Moor Community Association</v>
      </c>
      <c r="L67" s="2">
        <f>IF('[1]#source_data'!A69="","",IF(ISBLANK('[1]#source_data'!J69),"",'[1]#source_data'!J69))</f>
        <v>1142217</v>
      </c>
      <c r="M67" s="2" t="str">
        <f>IF('[1]#source_data'!A69="","",IF('[1]#source_data'!K69="","",TEXT('[1]#source_data'!K69,"00000000")))</f>
        <v/>
      </c>
      <c r="N67" s="3" t="str">
        <f>IF('[1]#source_data'!A69="","",IF('[1]#source_data'!L69="","",'[1]#source_data'!L69))</f>
        <v>M21 7</v>
      </c>
      <c r="O67" s="2" t="str">
        <f>IF('[1]#source_data'!A69="","",'[1]#fixed_data'!$B$5)</f>
        <v>GB-COH-IP30348R</v>
      </c>
      <c r="P67" s="2" t="str">
        <f>IF('[1]#source_data'!A69="","",'[1]#fixed_data'!$B$6)</f>
        <v>Southway Housing Trust</v>
      </c>
      <c r="Q67" s="3" t="str">
        <f>IF('[1]#source_data'!A69="","",IF('[1]#source_data'!M69="","",'[1]#source_data'!M69))</f>
        <v>LH</v>
      </c>
      <c r="R67" s="3" t="str">
        <f>IF('[1]#source_data'!A69="","",IF('[1]#source_data'!N69="","",'[1]#source_data'!N69))</f>
        <v>Learning Hubs</v>
      </c>
      <c r="S67" s="2" t="str">
        <f>IF('[1]#source_data'!A69="","",IF('[1]#source_data'!O69="","",'[1]#source_data'!O69))</f>
        <v>Chorlton Park</v>
      </c>
      <c r="T67" s="2" t="str">
        <f>IF('[1]#source_data'!A69="","",IF('[1]#source_data'!O69="","",VLOOKUP(S67,'[1]#fixed_data'!$A$11:$C$19,2,FALSE)))</f>
        <v>E05011358</v>
      </c>
      <c r="U67" s="2" t="str">
        <f>IF('[1]#source_data'!A69="","",IF('[1]#source_data'!O69="","",VLOOKUP(S67,'[1]#fixed_data'!$A$11:$C$19,3,FALSE)))</f>
        <v>WD</v>
      </c>
      <c r="V67" s="2" t="str">
        <f>IF('[1]#source_data'!A69="","",IF('[1]#source_data'!P69="","",'[1]#source_data'!P69))</f>
        <v>No</v>
      </c>
      <c r="W67" s="7">
        <f>IF('[1]#source_data'!A69="","",'[1]#fixed_data'!$B$7)</f>
        <v>45358</v>
      </c>
      <c r="X67" s="2" t="str">
        <f>IF('[1]#source_data'!A69="","",'[1]#fixed_data'!$B$8)</f>
        <v>https://www.southwayhousing.co.uk</v>
      </c>
    </row>
    <row r="68" spans="1:24" ht="33" customHeight="1" x14ac:dyDescent="0.35">
      <c r="A68" s="2" t="str">
        <f>IF('[1]#source_data'!A70="","",CONCATENATE('[1]#fixed_data'!$B$2&amp;'[1]#source_data'!A70))</f>
        <v>360G-SouthwayHousing-LH_2021_02</v>
      </c>
      <c r="B68" s="4" t="str">
        <f>IF('[1]#source_data'!A70="","",IF('[1]#source_data'!B70="","",'[1]#source_data'!B70))</f>
        <v>Old Moat Learning Hub</v>
      </c>
      <c r="C68" s="4" t="str">
        <f>IF('[1]#source_data'!A70="","",IF('[1]#source_data'!C70="","",'[1]#source_data'!C70))</f>
        <v>To offer employment support and training for local residents</v>
      </c>
      <c r="D68" s="2" t="str">
        <f>IF('[1]#source_data'!A70="","",'[1]#fixed_data'!$B$3)</f>
        <v>GBP</v>
      </c>
      <c r="E68" s="5">
        <f>IF('[1]#source_data'!A70="","",IF('[1]#source_data'!D70="","",'[1]#source_data'!D70))</f>
        <v>20000</v>
      </c>
      <c r="F68" s="6">
        <f>IF('[1]#source_data'!A70="","",IF('[1]#source_data'!E70="","",'[1]#source_data'!E70))</f>
        <v>44292</v>
      </c>
      <c r="G68" s="6">
        <f>IF('[1]#source_data'!A70="","",IF('[1]#source_data'!F70="","",'[1]#source_data'!F70))</f>
        <v>44292</v>
      </c>
      <c r="H68" s="6">
        <f>IF('[1]#source_data'!A70="","",IF('[1]#source_data'!G70="","",'[1]#source_data'!G70))</f>
        <v>44656</v>
      </c>
      <c r="I68" s="3">
        <f>IF('[1]#source_data'!A70="","",IF('[1]#source_data'!H70="","",'[1]#source_data'!H70))</f>
        <v>12</v>
      </c>
      <c r="J68" s="2" t="str">
        <f>IF('[1]#source_data'!A70="","",IF(AND(L68="",M68=""),'[1]#fixed_data'!$B$4&amp;SUBSTITUTE(K68," ","-"),IF(L68="","GB-COH-"&amp;M68,IF(LEFT(L68,2)="SC","GB-SC-"&amp;L68,IF(AND(LEFT(L68,1)="1",LEN(L68)=6),"GB-NIC-"&amp;L68,"GB-CHC-"&amp;L68)))))</f>
        <v>GB-COH-07783735</v>
      </c>
      <c r="K68" s="3" t="str">
        <f>IF('[1]#source_data'!A70="","",IF('[1]#source_data'!I70="","",'[1]#source_data'!I70))</f>
        <v>Community Minded Ltd</v>
      </c>
      <c r="L68" s="2" t="str">
        <f>IF('[1]#source_data'!A70="","",IF(ISBLANK('[1]#source_data'!J70),"",'[1]#source_data'!J70))</f>
        <v/>
      </c>
      <c r="M68" s="2" t="str">
        <f>IF('[1]#source_data'!A70="","",IF('[1]#source_data'!K70="","",TEXT('[1]#source_data'!K70,"00000000")))</f>
        <v>07783735</v>
      </c>
      <c r="N68" s="3" t="str">
        <f>IF('[1]#source_data'!A70="","",IF('[1]#source_data'!L70="","",'[1]#source_data'!L70))</f>
        <v>M20 1</v>
      </c>
      <c r="O68" s="2" t="str">
        <f>IF('[1]#source_data'!A70="","",'[1]#fixed_data'!$B$5)</f>
        <v>GB-COH-IP30348R</v>
      </c>
      <c r="P68" s="2" t="str">
        <f>IF('[1]#source_data'!A70="","",'[1]#fixed_data'!$B$6)</f>
        <v>Southway Housing Trust</v>
      </c>
      <c r="Q68" s="3" t="str">
        <f>IF('[1]#source_data'!A70="","",IF('[1]#source_data'!M70="","",'[1]#source_data'!M70))</f>
        <v>LH</v>
      </c>
      <c r="R68" s="3" t="str">
        <f>IF('[1]#source_data'!A70="","",IF('[1]#source_data'!N70="","",'[1]#source_data'!N70))</f>
        <v>Learning Hubs</v>
      </c>
      <c r="S68" s="2" t="str">
        <f>IF('[1]#source_data'!A70="","",IF('[1]#source_data'!O70="","",'[1]#source_data'!O70))</f>
        <v>Withington</v>
      </c>
      <c r="T68" s="2" t="str">
        <f>IF('[1]#source_data'!A70="","",IF('[1]#source_data'!O70="","",VLOOKUP(S68,'[1]#fixed_data'!$A$11:$C$19,2,FALSE)))</f>
        <v>E05011380</v>
      </c>
      <c r="U68" s="2" t="str">
        <f>IF('[1]#source_data'!A70="","",IF('[1]#source_data'!O70="","",VLOOKUP(S68,'[1]#fixed_data'!$A$11:$C$19,3,FALSE)))</f>
        <v>WD</v>
      </c>
      <c r="V68" s="2" t="str">
        <f>IF('[1]#source_data'!A70="","",IF('[1]#source_data'!P70="","",'[1]#source_data'!P70))</f>
        <v>No</v>
      </c>
      <c r="W68" s="7">
        <f>IF('[1]#source_data'!A70="","",'[1]#fixed_data'!$B$7)</f>
        <v>45358</v>
      </c>
      <c r="X68" s="2" t="str">
        <f>IF('[1]#source_data'!A70="","",'[1]#fixed_data'!$B$8)</f>
        <v>https://www.southwayhousing.co.uk</v>
      </c>
    </row>
    <row r="69" spans="1:24" ht="58.5" customHeight="1" x14ac:dyDescent="0.35">
      <c r="A69" s="2" t="str">
        <f>IF('[1]#source_data'!A71="","",CONCATENATE('[1]#fixed_data'!$B$2&amp;'[1]#source_data'!A71))</f>
        <v>360G-SouthwayHousing-BSF_40</v>
      </c>
      <c r="B69" s="4" t="str">
        <f>IF('[1]#source_data'!A71="","",IF('[1]#source_data'!B71="","",'[1]#source_data'!B71))</f>
        <v>Merseyfest 2022</v>
      </c>
      <c r="C69" s="4" t="str">
        <f>IF('[1]#source_data'!A71="","",IF('[1]#source_data'!C71="","",'[1]#source_data'!C71))</f>
        <v>Annual event in Merseybank with food, music, entertainment and activities. This year's event incorporates a celebration of the Queen's Platinum Jublilee.</v>
      </c>
      <c r="D69" s="2" t="str">
        <f>IF('[1]#source_data'!A71="","",'[1]#fixed_data'!$B$3)</f>
        <v>GBP</v>
      </c>
      <c r="E69" s="5">
        <f>IF('[1]#source_data'!A71="","",IF('[1]#source_data'!D71="","",'[1]#source_data'!D71))</f>
        <v>2500</v>
      </c>
      <c r="F69" s="6">
        <f>IF('[1]#source_data'!A71="","",IF('[1]#source_data'!E71="","",'[1]#source_data'!E71))</f>
        <v>44679</v>
      </c>
      <c r="G69" s="6">
        <f>IF('[1]#source_data'!A71="","",IF('[1]#source_data'!F71="","",'[1]#source_data'!F71))</f>
        <v>44679</v>
      </c>
      <c r="H69" s="6">
        <f>IF('[1]#source_data'!A71="","",IF('[1]#source_data'!G71="","",'[1]#source_data'!G71))</f>
        <v>44713</v>
      </c>
      <c r="I69" s="3">
        <f>IF('[1]#source_data'!A71="","",IF('[1]#source_data'!H71="","",'[1]#source_data'!H71))</f>
        <v>1</v>
      </c>
      <c r="J69" s="2" t="str">
        <f>IF('[1]#source_data'!A71="","",IF(AND(L69="",M69=""),'[1]#fixed_data'!$B$4&amp;SUBSTITUTE(K69," ","-"),IF(L69="","GB-COH-"&amp;M69,IF(LEFT(L69,2)="SC","GB-SC-"&amp;L69,IF(AND(LEFT(L69,1)="1",LEN(L69)=6),"GB-NIC-"&amp;L69,"GB-CHC-"&amp;L69)))))</f>
        <v>GB-CHC-1142217</v>
      </c>
      <c r="K69" s="3" t="str">
        <f>IF('[1]#source_data'!A71="","",IF('[1]#source_data'!I71="","",'[1]#source_data'!I71))</f>
        <v>Barlow Moor Community Association</v>
      </c>
      <c r="L69" s="2">
        <f>IF('[1]#source_data'!A71="","",IF(ISBLANK('[1]#source_data'!J71),"",'[1]#source_data'!J71))</f>
        <v>1142217</v>
      </c>
      <c r="M69" s="2" t="str">
        <f>IF('[1]#source_data'!A71="","",IF('[1]#source_data'!K71="","",TEXT('[1]#source_data'!K71,"00000000")))</f>
        <v/>
      </c>
      <c r="N69" s="3" t="str">
        <f>IF('[1]#source_data'!A71="","",IF('[1]#source_data'!L71="","",'[1]#source_data'!L71))</f>
        <v>M21 7</v>
      </c>
      <c r="O69" s="2" t="str">
        <f>IF('[1]#source_data'!A71="","",'[1]#fixed_data'!$B$5)</f>
        <v>GB-COH-IP30348R</v>
      </c>
      <c r="P69" s="2" t="str">
        <f>IF('[1]#source_data'!A71="","",'[1]#fixed_data'!$B$6)</f>
        <v>Southway Housing Trust</v>
      </c>
      <c r="Q69" s="3" t="str">
        <f>IF('[1]#source_data'!A71="","",IF('[1]#source_data'!M71="","",'[1]#source_data'!M71))</f>
        <v>BSF</v>
      </c>
      <c r="R69" s="3" t="str">
        <f>IF('[1]#source_data'!A71="","",IF('[1]#source_data'!N71="","",'[1]#source_data'!N71))</f>
        <v>Beautiful South Fund</v>
      </c>
      <c r="S69" s="2" t="str">
        <f>IF('[1]#source_data'!A71="","",IF('[1]#source_data'!O71="","",'[1]#source_data'!O71))</f>
        <v>Chorlton Park</v>
      </c>
      <c r="T69" s="2" t="str">
        <f>IF('[1]#source_data'!A71="","",IF('[1]#source_data'!O71="","",VLOOKUP(S69,'[1]#fixed_data'!$A$11:$C$19,2,FALSE)))</f>
        <v>E05011358</v>
      </c>
      <c r="U69" s="2" t="str">
        <f>IF('[1]#source_data'!A71="","",IF('[1]#source_data'!O71="","",VLOOKUP(S69,'[1]#fixed_data'!$A$11:$C$19,3,FALSE)))</f>
        <v>WD</v>
      </c>
      <c r="V69" s="2" t="str">
        <f>IF('[1]#source_data'!A71="","",IF('[1]#source_data'!P71="","",'[1]#source_data'!P71))</f>
        <v>Yes</v>
      </c>
      <c r="W69" s="7">
        <f>IF('[1]#source_data'!A71="","",'[1]#fixed_data'!$B$7)</f>
        <v>45358</v>
      </c>
      <c r="X69" s="2" t="str">
        <f>IF('[1]#source_data'!A71="","",'[1]#fixed_data'!$B$8)</f>
        <v>https://www.southwayhousing.co.uk</v>
      </c>
    </row>
    <row r="70" spans="1:24" ht="46" customHeight="1" x14ac:dyDescent="0.35">
      <c r="A70" s="2" t="str">
        <f>IF('[1]#source_data'!A72="","",CONCATENATE('[1]#fixed_data'!$B$2&amp;'[1]#source_data'!A72))</f>
        <v>360G-SouthwayHousing-BSF_41</v>
      </c>
      <c r="B70" s="4" t="str">
        <f>IF('[1]#source_data'!A72="","",IF('[1]#source_data'!B72="","",'[1]#source_data'!B72))</f>
        <v xml:space="preserve">Teenage Engagement at Withington Baths </v>
      </c>
      <c r="C70" s="4" t="str">
        <f>IF('[1]#source_data'!A72="","",IF('[1]#source_data'!C72="","",'[1]#source_data'!C72))</f>
        <v>To address anti-social behaviour, physical inactivity and mental health and wellbeing iin young people by engaging them in positive activity (boxing club).</v>
      </c>
      <c r="D70" s="2" t="str">
        <f>IF('[1]#source_data'!A72="","",'[1]#fixed_data'!$B$3)</f>
        <v>GBP</v>
      </c>
      <c r="E70" s="5">
        <f>IF('[1]#source_data'!A72="","",IF('[1]#source_data'!D72="","",'[1]#source_data'!D72))</f>
        <v>2250</v>
      </c>
      <c r="F70" s="6">
        <f>IF('[1]#source_data'!A72="","",IF('[1]#source_data'!E72="","",'[1]#source_data'!E72))</f>
        <v>44679</v>
      </c>
      <c r="G70" s="6">
        <f>IF('[1]#source_data'!A72="","",IF('[1]#source_data'!F72="","",'[1]#source_data'!F72))</f>
        <v>44805</v>
      </c>
      <c r="H70" s="6">
        <f>IF('[1]#source_data'!A72="","",IF('[1]#source_data'!G72="","",'[1]#source_data'!G72))</f>
        <v>45169</v>
      </c>
      <c r="I70" s="3">
        <f>IF('[1]#source_data'!A72="","",IF('[1]#source_data'!H72="","",'[1]#source_data'!H72))</f>
        <v>12</v>
      </c>
      <c r="J70" s="2" t="str">
        <f>IF('[1]#source_data'!A72="","",IF(AND(L70="",M70=""),'[1]#fixed_data'!$B$4&amp;SUBSTITUTE(K70," ","-"),IF(L70="","GB-COH-"&amp;M70,IF(LEFT(L70,2)="SC","GB-SC-"&amp;L70,IF(AND(LEFT(L70,1)="1",LEN(L70)=6),"GB-NIC-"&amp;L70,"GB-CHC-"&amp;L70)))))</f>
        <v>GB-COH-09515855</v>
      </c>
      <c r="K70" s="3" t="str">
        <f>IF('[1]#source_data'!A72="","",IF('[1]#source_data'!I72="","",'[1]#source_data'!I72))</f>
        <v>Love Withington Baths</v>
      </c>
      <c r="L70" s="2" t="str">
        <f>IF('[1]#source_data'!A72="","",IF(ISBLANK('[1]#source_data'!J72),"",'[1]#source_data'!J72))</f>
        <v/>
      </c>
      <c r="M70" s="2" t="str">
        <f>IF('[1]#source_data'!A72="","",IF('[1]#source_data'!K72="","",TEXT('[1]#source_data'!K72,"00000000")))</f>
        <v>09515855</v>
      </c>
      <c r="N70" s="3" t="str">
        <f>IF('[1]#source_data'!A72="","",IF('[1]#source_data'!L72="","",'[1]#source_data'!L72))</f>
        <v>M20 3</v>
      </c>
      <c r="O70" s="2" t="str">
        <f>IF('[1]#source_data'!A72="","",'[1]#fixed_data'!$B$5)</f>
        <v>GB-COH-IP30348R</v>
      </c>
      <c r="P70" s="2" t="str">
        <f>IF('[1]#source_data'!A72="","",'[1]#fixed_data'!$B$6)</f>
        <v>Southway Housing Trust</v>
      </c>
      <c r="Q70" s="3" t="str">
        <f>IF('[1]#source_data'!A72="","",IF('[1]#source_data'!M72="","",'[1]#source_data'!M72))</f>
        <v>BSF</v>
      </c>
      <c r="R70" s="3" t="str">
        <f>IF('[1]#source_data'!A72="","",IF('[1]#source_data'!N72="","",'[1]#source_data'!N72))</f>
        <v>Beautiful South Fund</v>
      </c>
      <c r="S70" s="2" t="str">
        <f>IF('[1]#source_data'!A72="","",IF('[1]#source_data'!O72="","",'[1]#source_data'!O72))</f>
        <v>Withington</v>
      </c>
      <c r="T70" s="2" t="str">
        <f>IF('[1]#source_data'!A72="","",IF('[1]#source_data'!O72="","",VLOOKUP(S70,'[1]#fixed_data'!$A$11:$C$19,2,FALSE)))</f>
        <v>E05011380</v>
      </c>
      <c r="U70" s="2" t="str">
        <f>IF('[1]#source_data'!A72="","",IF('[1]#source_data'!O72="","",VLOOKUP(S70,'[1]#fixed_data'!$A$11:$C$19,3,FALSE)))</f>
        <v>WD</v>
      </c>
      <c r="V70" s="2" t="str">
        <f>IF('[1]#source_data'!A72="","",IF('[1]#source_data'!P72="","",'[1]#source_data'!P72))</f>
        <v>Yes</v>
      </c>
      <c r="W70" s="7">
        <f>IF('[1]#source_data'!A72="","",'[1]#fixed_data'!$B$7)</f>
        <v>45358</v>
      </c>
      <c r="X70" s="2" t="str">
        <f>IF('[1]#source_data'!A72="","",'[1]#fixed_data'!$B$8)</f>
        <v>https://www.southwayhousing.co.uk</v>
      </c>
    </row>
    <row r="71" spans="1:24" ht="49" customHeight="1" x14ac:dyDescent="0.35">
      <c r="A71" s="2" t="str">
        <f>IF('[1]#source_data'!A73="","",CONCATENATE('[1]#fixed_data'!$B$2&amp;'[1]#source_data'!A73))</f>
        <v>360G-SouthwayHousing-BSF_42</v>
      </c>
      <c r="B71" s="4" t="str">
        <f>IF('[1]#source_data'!A73="","",IF('[1]#source_data'!B73="","",'[1]#source_data'!B73))</f>
        <v>Merseybank Planters (Bee Merseybank)</v>
      </c>
      <c r="C71" s="4" t="str">
        <f>IF('[1]#source_data'!A73="","",IF('[1]#source_data'!C73="","",'[1]#source_data'!C73))</f>
        <v xml:space="preserve">This project is to install 10 self watering lamp post planters as part of 2nd edition of Bee Merseybank neighbourly action festival (14-21 May). </v>
      </c>
      <c r="D71" s="2" t="str">
        <f>IF('[1]#source_data'!A73="","",'[1]#fixed_data'!$B$3)</f>
        <v>GBP</v>
      </c>
      <c r="E71" s="5">
        <f>IF('[1]#source_data'!A73="","",IF('[1]#source_data'!D73="","",'[1]#source_data'!D73))</f>
        <v>1636.45</v>
      </c>
      <c r="F71" s="6">
        <f>IF('[1]#source_data'!A73="","",IF('[1]#source_data'!E73="","",'[1]#source_data'!E73))</f>
        <v>44679</v>
      </c>
      <c r="G71" s="6">
        <f>IF('[1]#source_data'!A73="","",IF('[1]#source_data'!F73="","",'[1]#source_data'!F73))</f>
        <v>44695</v>
      </c>
      <c r="H71" s="6">
        <f>IF('[1]#source_data'!A73="","",IF('[1]#source_data'!G73="","",'[1]#source_data'!G73))</f>
        <v>44702</v>
      </c>
      <c r="I71" s="3">
        <f>IF('[1]#source_data'!A73="","",IF('[1]#source_data'!H73="","",'[1]#source_data'!H73))</f>
        <v>1</v>
      </c>
      <c r="J71" s="2" t="str">
        <f>IF('[1]#source_data'!A73="","",IF(AND(L71="",M71=""),'[1]#fixed_data'!$B$4&amp;SUBSTITUTE(K71," ","-"),IF(L71="","GB-COH-"&amp;M71,IF(LEFT(L71,2)="SC","GB-SC-"&amp;L71,IF(AND(LEFT(L71,1)="1",LEN(L71)=6),"GB-NIC-"&amp;L71,"GB-CHC-"&amp;L71)))))</f>
        <v>360G-SouthwayHousing-Merseybank-Green-Group</v>
      </c>
      <c r="K71" s="3" t="str">
        <f>IF('[1]#source_data'!A73="","",IF('[1]#source_data'!I73="","",'[1]#source_data'!I73))</f>
        <v>Merseybank Green Group</v>
      </c>
      <c r="L71" s="2" t="str">
        <f>IF('[1]#source_data'!A73="","",IF(ISBLANK('[1]#source_data'!J73),"",'[1]#source_data'!J73))</f>
        <v/>
      </c>
      <c r="M71" s="2" t="str">
        <f>IF('[1]#source_data'!A73="","",IF('[1]#source_data'!K73="","",TEXT('[1]#source_data'!K73,"00000000")))</f>
        <v/>
      </c>
      <c r="N71" s="3" t="str">
        <f>IF('[1]#source_data'!A73="","",IF('[1]#source_data'!L73="","",'[1]#source_data'!L73))</f>
        <v>M21 7</v>
      </c>
      <c r="O71" s="2" t="str">
        <f>IF('[1]#source_data'!A73="","",'[1]#fixed_data'!$B$5)</f>
        <v>GB-COH-IP30348R</v>
      </c>
      <c r="P71" s="2" t="str">
        <f>IF('[1]#source_data'!A73="","",'[1]#fixed_data'!$B$6)</f>
        <v>Southway Housing Trust</v>
      </c>
      <c r="Q71" s="3" t="str">
        <f>IF('[1]#source_data'!A73="","",IF('[1]#source_data'!M73="","",'[1]#source_data'!M73))</f>
        <v>BSF</v>
      </c>
      <c r="R71" s="3" t="str">
        <f>IF('[1]#source_data'!A73="","",IF('[1]#source_data'!N73="","",'[1]#source_data'!N73))</f>
        <v>Beautiful South Fund</v>
      </c>
      <c r="S71" s="2" t="str">
        <f>IF('[1]#source_data'!A73="","",IF('[1]#source_data'!O73="","",'[1]#source_data'!O73))</f>
        <v>Chorlton Park</v>
      </c>
      <c r="T71" s="2" t="str">
        <f>IF('[1]#source_data'!A73="","",IF('[1]#source_data'!O73="","",VLOOKUP(S71,'[1]#fixed_data'!$A$11:$C$19,2,FALSE)))</f>
        <v>E05011358</v>
      </c>
      <c r="U71" s="2" t="str">
        <f>IF('[1]#source_data'!A73="","",IF('[1]#source_data'!O73="","",VLOOKUP(S71,'[1]#fixed_data'!$A$11:$C$19,3,FALSE)))</f>
        <v>WD</v>
      </c>
      <c r="V71" s="2" t="str">
        <f>IF('[1]#source_data'!A73="","",IF('[1]#source_data'!P73="","",'[1]#source_data'!P73))</f>
        <v>Yes</v>
      </c>
      <c r="W71" s="7">
        <f>IF('[1]#source_data'!A73="","",'[1]#fixed_data'!$B$7)</f>
        <v>45358</v>
      </c>
      <c r="X71" s="2" t="str">
        <f>IF('[1]#source_data'!A73="","",'[1]#fixed_data'!$B$8)</f>
        <v>https://www.southwayhousing.co.uk</v>
      </c>
    </row>
    <row r="72" spans="1:24" ht="30" customHeight="1" x14ac:dyDescent="0.35">
      <c r="A72" s="2" t="str">
        <f>IF('[1]#source_data'!A74="","",CONCATENATE('[1]#fixed_data'!$B$2&amp;'[1]#source_data'!A74))</f>
        <v>360G-SouthwayHousing-BSF_44</v>
      </c>
      <c r="B72" s="4" t="str">
        <f>IF('[1]#source_data'!A74="","",IF('[1]#source_data'!B74="","",'[1]#source_data'!B74))</f>
        <v>New wooden sculpture for Old Moat</v>
      </c>
      <c r="C72" s="4" t="str">
        <f>IF('[1]#source_data'!A74="","",IF('[1]#source_data'!C74="","",'[1]#source_data'!C74))</f>
        <v xml:space="preserve">Funding to commission a new wooden sculpture for Old Moat Park. </v>
      </c>
      <c r="D72" s="2" t="str">
        <f>IF('[1]#source_data'!A74="","",'[1]#fixed_data'!$B$3)</f>
        <v>GBP</v>
      </c>
      <c r="E72" s="5">
        <f>IF('[1]#source_data'!A74="","",IF('[1]#source_data'!D74="","",'[1]#source_data'!D74))</f>
        <v>2500</v>
      </c>
      <c r="F72" s="6">
        <f>IF('[1]#source_data'!A74="","",IF('[1]#source_data'!E74="","",'[1]#source_data'!E74))</f>
        <v>44728</v>
      </c>
      <c r="G72" s="6">
        <f>IF('[1]#source_data'!A74="","",IF('[1]#source_data'!F74="","",'[1]#source_data'!F74))</f>
        <v>44728</v>
      </c>
      <c r="H72" s="6">
        <f>IF('[1]#source_data'!A74="","",IF('[1]#source_data'!G74="","",'[1]#source_data'!G74))</f>
        <v>45092</v>
      </c>
      <c r="I72" s="3">
        <f>IF('[1]#source_data'!A74="","",IF('[1]#source_data'!H74="","",'[1]#source_data'!H74))</f>
        <v>12</v>
      </c>
      <c r="J72" s="2" t="str">
        <f>IF('[1]#source_data'!A74="","",IF(AND(L72="",M72=""),'[1]#fixed_data'!$B$4&amp;SUBSTITUTE(K72," ","-"),IF(L72="","GB-COH-"&amp;M72,IF(LEFT(L72,2)="SC","GB-SC-"&amp;L72,IF(AND(LEFT(L72,1)="1",LEN(L72)=6),"GB-NIC-"&amp;L72,"GB-CHC-"&amp;L72)))))</f>
        <v>360G-SouthwayHousing-Friends-of-Old-Moat-Park</v>
      </c>
      <c r="K72" s="3" t="str">
        <f>IF('[1]#source_data'!A74="","",IF('[1]#source_data'!I74="","",'[1]#source_data'!I74))</f>
        <v>Friends of Old Moat Park</v>
      </c>
      <c r="L72" s="2" t="str">
        <f>IF('[1]#source_data'!A74="","",IF(ISBLANK('[1]#source_data'!J74),"",'[1]#source_data'!J74))</f>
        <v/>
      </c>
      <c r="M72" s="2" t="str">
        <f>IF('[1]#source_data'!A74="","",IF('[1]#source_data'!K74="","",TEXT('[1]#source_data'!K74,"00000000")))</f>
        <v/>
      </c>
      <c r="N72" s="3" t="str">
        <f>IF('[1]#source_data'!A74="","",IF('[1]#source_data'!L74="","",'[1]#source_data'!L74))</f>
        <v>M20 3</v>
      </c>
      <c r="O72" s="2" t="str">
        <f>IF('[1]#source_data'!A74="","",'[1]#fixed_data'!$B$5)</f>
        <v>GB-COH-IP30348R</v>
      </c>
      <c r="P72" s="2" t="str">
        <f>IF('[1]#source_data'!A74="","",'[1]#fixed_data'!$B$6)</f>
        <v>Southway Housing Trust</v>
      </c>
      <c r="Q72" s="3" t="str">
        <f>IF('[1]#source_data'!A74="","",IF('[1]#source_data'!M74="","",'[1]#source_data'!M74))</f>
        <v>BSF</v>
      </c>
      <c r="R72" s="3" t="str">
        <f>IF('[1]#source_data'!A74="","",IF('[1]#source_data'!N74="","",'[1]#source_data'!N74))</f>
        <v>Beautiful South Fund</v>
      </c>
      <c r="S72" s="2" t="str">
        <f>IF('[1]#source_data'!A74="","",IF('[1]#source_data'!O74="","",'[1]#source_data'!O74))</f>
        <v>Withington</v>
      </c>
      <c r="T72" s="2" t="str">
        <f>IF('[1]#source_data'!A74="","",IF('[1]#source_data'!O74="","",VLOOKUP(S72,'[1]#fixed_data'!$A$11:$C$19,2,FALSE)))</f>
        <v>E05011380</v>
      </c>
      <c r="U72" s="2" t="str">
        <f>IF('[1]#source_data'!A74="","",IF('[1]#source_data'!O74="","",VLOOKUP(S72,'[1]#fixed_data'!$A$11:$C$19,3,FALSE)))</f>
        <v>WD</v>
      </c>
      <c r="V72" s="2" t="str">
        <f>IF('[1]#source_data'!A74="","",IF('[1]#source_data'!P74="","",'[1]#source_data'!P74))</f>
        <v>Yes</v>
      </c>
      <c r="W72" s="7">
        <f>IF('[1]#source_data'!A74="","",'[1]#fixed_data'!$B$7)</f>
        <v>45358</v>
      </c>
      <c r="X72" s="2" t="str">
        <f>IF('[1]#source_data'!A74="","",'[1]#fixed_data'!$B$8)</f>
        <v>https://www.southwayhousing.co.uk</v>
      </c>
    </row>
    <row r="73" spans="1:24" ht="44" customHeight="1" x14ac:dyDescent="0.35">
      <c r="A73" s="2" t="str">
        <f>IF('[1]#source_data'!A75="","",CONCATENATE('[1]#fixed_data'!$B$2&amp;'[1]#source_data'!A75))</f>
        <v>360G-SouthwayHousing-BSF_45</v>
      </c>
      <c r="B73" s="4" t="str">
        <f>IF('[1]#source_data'!A75="","",IF('[1]#source_data'!B75="","",'[1]#source_data'!B75))</f>
        <v>Alford Avenue Jubilee Community Celebration</v>
      </c>
      <c r="C73" s="4" t="str">
        <f>IF('[1]#source_data'!A75="","",IF('[1]#source_data'!C75="","",'[1]#source_data'!C75))</f>
        <v xml:space="preserve">For a community event to celebrate the Queens Platinum Jubilee and bring neighbours together after many months of not being able to meet up. </v>
      </c>
      <c r="D73" s="2" t="str">
        <f>IF('[1]#source_data'!A75="","",'[1]#fixed_data'!$B$3)</f>
        <v>GBP</v>
      </c>
      <c r="E73" s="5">
        <f>IF('[1]#source_data'!A75="","",IF('[1]#source_data'!D75="","",'[1]#source_data'!D75))</f>
        <v>387.18</v>
      </c>
      <c r="F73" s="6">
        <f>IF('[1]#source_data'!A75="","",IF('[1]#source_data'!E75="","",'[1]#source_data'!E75))</f>
        <v>44700</v>
      </c>
      <c r="G73" s="6">
        <f>IF('[1]#source_data'!A75="","",IF('[1]#source_data'!F75="","",'[1]#source_data'!F75))</f>
        <v>44700</v>
      </c>
      <c r="H73" s="6">
        <f>IF('[1]#source_data'!A75="","",IF('[1]#source_data'!G75="","",'[1]#source_data'!G75))</f>
        <v>44716</v>
      </c>
      <c r="I73" s="3">
        <f>IF('[1]#source_data'!A75="","",IF('[1]#source_data'!H75="","",'[1]#source_data'!H75))</f>
        <v>1</v>
      </c>
      <c r="J73" s="2" t="str">
        <f>IF('[1]#source_data'!A75="","",IF(AND(L73="",M73=""),'[1]#fixed_data'!$B$4&amp;SUBSTITUTE(K73," ","-"),IF(L73="","GB-COH-"&amp;M73,IF(LEFT(L73,2)="SC","GB-SC-"&amp;L73,IF(AND(LEFT(L73,1)="1",LEN(L73)=6),"GB-NIC-"&amp;L73,"GB-CHC-"&amp;L73)))))</f>
        <v>360G-SouthwayHousing-Alford-Avenue-Jubilee-Community-Celebration</v>
      </c>
      <c r="K73" s="3" t="str">
        <f>IF('[1]#source_data'!A75="","",IF('[1]#source_data'!I75="","",'[1]#source_data'!I75))</f>
        <v>Alford Avenue Jubilee Community Celebration</v>
      </c>
      <c r="L73" s="2" t="str">
        <f>IF('[1]#source_data'!A75="","",IF(ISBLANK('[1]#source_data'!J75),"",'[1]#source_data'!J75))</f>
        <v/>
      </c>
      <c r="M73" s="2" t="str">
        <f>IF('[1]#source_data'!A75="","",IF('[1]#source_data'!K75="","",TEXT('[1]#source_data'!K75,"00000000")))</f>
        <v/>
      </c>
      <c r="N73" s="3" t="str">
        <f>IF('[1]#source_data'!A75="","",IF('[1]#source_data'!L75="","",'[1]#source_data'!L75))</f>
        <v>M20 1</v>
      </c>
      <c r="O73" s="2" t="str">
        <f>IF('[1]#source_data'!A75="","",'[1]#fixed_data'!$B$5)</f>
        <v>GB-COH-IP30348R</v>
      </c>
      <c r="P73" s="2" t="str">
        <f>IF('[1]#source_data'!A75="","",'[1]#fixed_data'!$B$6)</f>
        <v>Southway Housing Trust</v>
      </c>
      <c r="Q73" s="3" t="str">
        <f>IF('[1]#source_data'!A75="","",IF('[1]#source_data'!M75="","",'[1]#source_data'!M75))</f>
        <v>BSF</v>
      </c>
      <c r="R73" s="3" t="str">
        <f>IF('[1]#source_data'!A75="","",IF('[1]#source_data'!N75="","",'[1]#source_data'!N75))</f>
        <v>Beautiful South Fund</v>
      </c>
      <c r="S73" s="2" t="str">
        <f>IF('[1]#source_data'!A75="","",IF('[1]#source_data'!O75="","",'[1]#source_data'!O75))</f>
        <v>Withington</v>
      </c>
      <c r="T73" s="2" t="str">
        <f>IF('[1]#source_data'!A75="","",IF('[1]#source_data'!O75="","",VLOOKUP(S73,'[1]#fixed_data'!$A$11:$C$19,2,FALSE)))</f>
        <v>E05011380</v>
      </c>
      <c r="U73" s="2" t="str">
        <f>IF('[1]#source_data'!A75="","",IF('[1]#source_data'!O75="","",VLOOKUP(S73,'[1]#fixed_data'!$A$11:$C$19,3,FALSE)))</f>
        <v>WD</v>
      </c>
      <c r="V73" s="2" t="str">
        <f>IF('[1]#source_data'!A75="","",IF('[1]#source_data'!P75="","",'[1]#source_data'!P75))</f>
        <v>Yes</v>
      </c>
      <c r="W73" s="7">
        <f>IF('[1]#source_data'!A75="","",'[1]#fixed_data'!$B$7)</f>
        <v>45358</v>
      </c>
      <c r="X73" s="2" t="str">
        <f>IF('[1]#source_data'!A75="","",'[1]#fixed_data'!$B$8)</f>
        <v>https://www.southwayhousing.co.uk</v>
      </c>
    </row>
    <row r="74" spans="1:24" ht="45.5" customHeight="1" x14ac:dyDescent="0.35">
      <c r="A74" s="2" t="str">
        <f>IF('[1]#source_data'!A76="","",CONCATENATE('[1]#fixed_data'!$B$2&amp;'[1]#source_data'!A76))</f>
        <v>360G-SouthwayHousing-BSF_47</v>
      </c>
      <c r="B74" s="4" t="str">
        <f>IF('[1]#source_data'!A76="","",IF('[1]#source_data'!B76="","",'[1]#source_data'!B76))</f>
        <v>Ladybarn Community Fun Day</v>
      </c>
      <c r="C74" s="4" t="str">
        <f>IF('[1]#source_data'!A76="","",IF('[1]#source_data'!C76="","",'[1]#source_data'!C76))</f>
        <v xml:space="preserve">For a community event to re-launch the Hub, promote volunteering opportunities and find out more about what local residents want. </v>
      </c>
      <c r="D74" s="2" t="str">
        <f>IF('[1]#source_data'!A76="","",'[1]#fixed_data'!$B$3)</f>
        <v>GBP</v>
      </c>
      <c r="E74" s="5">
        <f>IF('[1]#source_data'!A76="","",IF('[1]#source_data'!D76="","",'[1]#source_data'!D76))</f>
        <v>2500</v>
      </c>
      <c r="F74" s="6">
        <f>IF('[1]#source_data'!A76="","",IF('[1]#source_data'!E76="","",'[1]#source_data'!E76))</f>
        <v>44728</v>
      </c>
      <c r="G74" s="6">
        <f>IF('[1]#source_data'!A76="","",IF('[1]#source_data'!F76="","",'[1]#source_data'!F76))</f>
        <v>44728</v>
      </c>
      <c r="H74" s="6">
        <f>IF('[1]#source_data'!A76="","",IF('[1]#source_data'!G76="","",'[1]#source_data'!G76))</f>
        <v>44804</v>
      </c>
      <c r="I74" s="3">
        <f>IF('[1]#source_data'!A76="","",IF('[1]#source_data'!H76="","",'[1]#source_data'!H76))</f>
        <v>2</v>
      </c>
      <c r="J74" s="2" t="str">
        <f>IF('[1]#source_data'!A76="","",IF(AND(L74="",M74=""),'[1]#fixed_data'!$B$4&amp;SUBSTITUTE(K74," ","-"),IF(L74="","GB-COH-"&amp;M74,IF(LEFT(L74,2)="SC","GB-SC-"&amp;L74,IF(AND(LEFT(L74,1)="1",LEN(L74)=6),"GB-NIC-"&amp;L74,"GB-CHC-"&amp;L74)))))</f>
        <v>GB-CHC-1179426</v>
      </c>
      <c r="K74" s="3" t="str">
        <f>IF('[1]#source_data'!A76="","",IF('[1]#source_data'!I76="","",'[1]#source_data'!I76))</f>
        <v>Ladybarn Hub</v>
      </c>
      <c r="L74" s="2">
        <f>IF('[1]#source_data'!A76="","",IF(ISBLANK('[1]#source_data'!J76),"",'[1]#source_data'!J76))</f>
        <v>1179426</v>
      </c>
      <c r="M74" s="2" t="str">
        <f>IF('[1]#source_data'!A76="","",IF('[1]#source_data'!K76="","",TEXT('[1]#source_data'!K76,"00000000")))</f>
        <v/>
      </c>
      <c r="N74" s="3" t="str">
        <f>IF('[1]#source_data'!A76="","",IF('[1]#source_data'!L76="","",'[1]#source_data'!L76))</f>
        <v>M14 6</v>
      </c>
      <c r="O74" s="2" t="str">
        <f>IF('[1]#source_data'!A76="","",'[1]#fixed_data'!$B$5)</f>
        <v>GB-COH-IP30348R</v>
      </c>
      <c r="P74" s="2" t="str">
        <f>IF('[1]#source_data'!A76="","",'[1]#fixed_data'!$B$6)</f>
        <v>Southway Housing Trust</v>
      </c>
      <c r="Q74" s="3" t="str">
        <f>IF('[1]#source_data'!A76="","",IF('[1]#source_data'!M76="","",'[1]#source_data'!M76))</f>
        <v>BSF</v>
      </c>
      <c r="R74" s="3" t="str">
        <f>IF('[1]#source_data'!A76="","",IF('[1]#source_data'!N76="","",'[1]#source_data'!N76))</f>
        <v>Beautiful South Fund</v>
      </c>
      <c r="S74" s="2" t="str">
        <f>IF('[1]#source_data'!A76="","",IF('[1]#source_data'!O76="","",'[1]#source_data'!O76))</f>
        <v>Withington</v>
      </c>
      <c r="T74" s="2" t="str">
        <f>IF('[1]#source_data'!A76="","",IF('[1]#source_data'!O76="","",VLOOKUP(S74,'[1]#fixed_data'!$A$11:$C$19,2,FALSE)))</f>
        <v>E05011380</v>
      </c>
      <c r="U74" s="2" t="str">
        <f>IF('[1]#source_data'!A76="","",IF('[1]#source_data'!O76="","",VLOOKUP(S74,'[1]#fixed_data'!$A$11:$C$19,3,FALSE)))</f>
        <v>WD</v>
      </c>
      <c r="V74" s="2" t="str">
        <f>IF('[1]#source_data'!A76="","",IF('[1]#source_data'!P76="","",'[1]#source_data'!P76))</f>
        <v>Yes</v>
      </c>
      <c r="W74" s="7">
        <f>IF('[1]#source_data'!A76="","",'[1]#fixed_data'!$B$7)</f>
        <v>45358</v>
      </c>
      <c r="X74" s="2" t="str">
        <f>IF('[1]#source_data'!A76="","",'[1]#fixed_data'!$B$8)</f>
        <v>https://www.southwayhousing.co.uk</v>
      </c>
    </row>
    <row r="75" spans="1:24" ht="34.5" customHeight="1" x14ac:dyDescent="0.35">
      <c r="A75" s="2" t="str">
        <f>IF('[1]#source_data'!A77="","",CONCATENATE('[1]#fixed_data'!$B$2&amp;'[1]#source_data'!A77))</f>
        <v>360G-SouthwayHousing-BSF_48</v>
      </c>
      <c r="B75" s="4" t="str">
        <f>IF('[1]#source_data'!A77="","",IF('[1]#source_data'!B77="","",'[1]#source_data'!B77))</f>
        <v>Merseybank Community Garden</v>
      </c>
      <c r="C75" s="4" t="str">
        <f>IF('[1]#source_data'!A77="","",IF('[1]#source_data'!C77="","",'[1]#source_data'!C77))</f>
        <v>To redevelop the area behind the Merseybank shops to create a community garden</v>
      </c>
      <c r="D75" s="2" t="str">
        <f>IF('[1]#source_data'!A77="","",'[1]#fixed_data'!$B$3)</f>
        <v>GBP</v>
      </c>
      <c r="E75" s="5">
        <f>IF('[1]#source_data'!A77="","",IF('[1]#source_data'!D77="","",'[1]#source_data'!D77))</f>
        <v>960</v>
      </c>
      <c r="F75" s="6">
        <f>IF('[1]#source_data'!A77="","",IF('[1]#source_data'!E77="","",'[1]#source_data'!E77))</f>
        <v>44728</v>
      </c>
      <c r="G75" s="6">
        <f>IF('[1]#source_data'!A77="","",IF('[1]#source_data'!F77="","",'[1]#source_data'!F77))</f>
        <v>44728</v>
      </c>
      <c r="H75" s="6">
        <f>IF('[1]#source_data'!A77="","",IF('[1]#source_data'!G77="","",'[1]#source_data'!G77))</f>
        <v>44926</v>
      </c>
      <c r="I75" s="3">
        <f>IF('[1]#source_data'!A77="","",IF('[1]#source_data'!H77="","",'[1]#source_data'!H77))</f>
        <v>6</v>
      </c>
      <c r="J75" s="2" t="str">
        <f>IF('[1]#source_data'!A77="","",IF(AND(L75="",M75=""),'[1]#fixed_data'!$B$4&amp;SUBSTITUTE(K75," ","-"),IF(L75="","GB-COH-"&amp;M75,IF(LEFT(L75,2)="SC","GB-SC-"&amp;L75,IF(AND(LEFT(L75,1)="1",LEN(L75)=6),"GB-NIC-"&amp;L75,"GB-CHC-"&amp;L75)))))</f>
        <v>360G-SouthwayHousing-Merseybank-Green-Group</v>
      </c>
      <c r="K75" s="3" t="str">
        <f>IF('[1]#source_data'!A77="","",IF('[1]#source_data'!I77="","",'[1]#source_data'!I77))</f>
        <v>Merseybank Green Group</v>
      </c>
      <c r="L75" s="2" t="str">
        <f>IF('[1]#source_data'!A77="","",IF(ISBLANK('[1]#source_data'!J77),"",'[1]#source_data'!J77))</f>
        <v/>
      </c>
      <c r="M75" s="2" t="str">
        <f>IF('[1]#source_data'!A77="","",IF('[1]#source_data'!K77="","",TEXT('[1]#source_data'!K77,"00000000")))</f>
        <v/>
      </c>
      <c r="N75" s="3" t="str">
        <f>IF('[1]#source_data'!A77="","",IF('[1]#source_data'!L77="","",'[1]#source_data'!L77))</f>
        <v>M21 7</v>
      </c>
      <c r="O75" s="2" t="str">
        <f>IF('[1]#source_data'!A77="","",'[1]#fixed_data'!$B$5)</f>
        <v>GB-COH-IP30348R</v>
      </c>
      <c r="P75" s="2" t="str">
        <f>IF('[1]#source_data'!A77="","",'[1]#fixed_data'!$B$6)</f>
        <v>Southway Housing Trust</v>
      </c>
      <c r="Q75" s="3" t="str">
        <f>IF('[1]#source_data'!A77="","",IF('[1]#source_data'!M77="","",'[1]#source_data'!M77))</f>
        <v>BSF</v>
      </c>
      <c r="R75" s="3" t="str">
        <f>IF('[1]#source_data'!A77="","",IF('[1]#source_data'!N77="","",'[1]#source_data'!N77))</f>
        <v>Beautiful South Fund</v>
      </c>
      <c r="S75" s="2" t="str">
        <f>IF('[1]#source_data'!A77="","",IF('[1]#source_data'!O77="","",'[1]#source_data'!O77))</f>
        <v>Chorlton Park</v>
      </c>
      <c r="T75" s="2" t="str">
        <f>IF('[1]#source_data'!A77="","",IF('[1]#source_data'!O77="","",VLOOKUP(S75,'[1]#fixed_data'!$A$11:$C$19,2,FALSE)))</f>
        <v>E05011358</v>
      </c>
      <c r="U75" s="2" t="str">
        <f>IF('[1]#source_data'!A77="","",IF('[1]#source_data'!O77="","",VLOOKUP(S75,'[1]#fixed_data'!$A$11:$C$19,3,FALSE)))</f>
        <v>WD</v>
      </c>
      <c r="V75" s="2" t="str">
        <f>IF('[1]#source_data'!A77="","",IF('[1]#source_data'!P77="","",'[1]#source_data'!P77))</f>
        <v>Yes</v>
      </c>
      <c r="W75" s="7">
        <f>IF('[1]#source_data'!A77="","",'[1]#fixed_data'!$B$7)</f>
        <v>45358</v>
      </c>
      <c r="X75" s="2" t="str">
        <f>IF('[1]#source_data'!A77="","",'[1]#fixed_data'!$B$8)</f>
        <v>https://www.southwayhousing.co.uk</v>
      </c>
    </row>
    <row r="76" spans="1:24" ht="33.5" customHeight="1" x14ac:dyDescent="0.35">
      <c r="A76" s="2" t="str">
        <f>IF('[1]#source_data'!A78="","",CONCATENATE('[1]#fixed_data'!$B$2&amp;'[1]#source_data'!A78))</f>
        <v>360G-SouthwayHousing-BSF_50</v>
      </c>
      <c r="B76" s="4" t="str">
        <f>IF('[1]#source_data'!A78="","",IF('[1]#source_data'!B78="","",'[1]#source_data'!B78))</f>
        <v>Old Moat Kick About</v>
      </c>
      <c r="C76" s="4" t="str">
        <f>IF('[1]#source_data'!A78="","",IF('[1]#source_data'!C78="","",'[1]#source_data'!C78))</f>
        <v>For weekly football coaching sessions with a qualified Football Coach and Youth Worker</v>
      </c>
      <c r="D76" s="2" t="str">
        <f>IF('[1]#source_data'!A78="","",'[1]#fixed_data'!$B$3)</f>
        <v>GBP</v>
      </c>
      <c r="E76" s="5">
        <f>IF('[1]#source_data'!A78="","",IF('[1]#source_data'!D78="","",'[1]#source_data'!D78))</f>
        <v>2447</v>
      </c>
      <c r="F76" s="6">
        <f>IF('[1]#source_data'!A78="","",IF('[1]#source_data'!E78="","",'[1]#source_data'!E78))</f>
        <v>44770</v>
      </c>
      <c r="G76" s="6">
        <f>IF('[1]#source_data'!A78="","",IF('[1]#source_data'!F78="","",'[1]#source_data'!F78))</f>
        <v>44835</v>
      </c>
      <c r="H76" s="6">
        <f>IF('[1]#source_data'!A78="","",IF('[1]#source_data'!G78="","",'[1]#source_data'!G78))</f>
        <v>45199</v>
      </c>
      <c r="I76" s="3">
        <f>IF('[1]#source_data'!A78="","",IF('[1]#source_data'!H78="","",'[1]#source_data'!H78))</f>
        <v>12</v>
      </c>
      <c r="J76" s="2" t="str">
        <f>IF('[1]#source_data'!A78="","",IF(AND(L76="",M76=""),'[1]#fixed_data'!$B$4&amp;SUBSTITUTE(K76," ","-"),IF(L76="","GB-COH-"&amp;M76,IF(LEFT(L76,2)="SC","GB-SC-"&amp;L76,IF(AND(LEFT(L76,1)="1",LEN(L76)=6),"GB-NIC-"&amp;L76,"GB-CHC-"&amp;L76)))))</f>
        <v>GB-COH-07783735</v>
      </c>
      <c r="K76" s="3" t="str">
        <f>IF('[1]#source_data'!A78="","",IF('[1]#source_data'!I78="","",'[1]#source_data'!I78))</f>
        <v>Community Minded Ltd</v>
      </c>
      <c r="L76" s="2" t="str">
        <f>IF('[1]#source_data'!A78="","",IF(ISBLANK('[1]#source_data'!J78),"",'[1]#source_data'!J78))</f>
        <v/>
      </c>
      <c r="M76" s="2" t="str">
        <f>IF('[1]#source_data'!A78="","",IF('[1]#source_data'!K78="","",TEXT('[1]#source_data'!K78,"00000000")))</f>
        <v>07783735</v>
      </c>
      <c r="N76" s="3" t="str">
        <f>IF('[1]#source_data'!A78="","",IF('[1]#source_data'!L78="","",'[1]#source_data'!L78))</f>
        <v>M20 1</v>
      </c>
      <c r="O76" s="2" t="str">
        <f>IF('[1]#source_data'!A78="","",'[1]#fixed_data'!$B$5)</f>
        <v>GB-COH-IP30348R</v>
      </c>
      <c r="P76" s="2" t="str">
        <f>IF('[1]#source_data'!A78="","",'[1]#fixed_data'!$B$6)</f>
        <v>Southway Housing Trust</v>
      </c>
      <c r="Q76" s="3" t="str">
        <f>IF('[1]#source_data'!A78="","",IF('[1]#source_data'!M78="","",'[1]#source_data'!M78))</f>
        <v>BSF</v>
      </c>
      <c r="R76" s="3" t="str">
        <f>IF('[1]#source_data'!A78="","",IF('[1]#source_data'!N78="","",'[1]#source_data'!N78))</f>
        <v>Beautiful South Fund</v>
      </c>
      <c r="S76" s="2" t="str">
        <f>IF('[1]#source_data'!A78="","",IF('[1]#source_data'!O78="","",'[1]#source_data'!O78))</f>
        <v>Withington</v>
      </c>
      <c r="T76" s="2" t="str">
        <f>IF('[1]#source_data'!A78="","",IF('[1]#source_data'!O78="","",VLOOKUP(S76,'[1]#fixed_data'!$A$11:$C$19,2,FALSE)))</f>
        <v>E05011380</v>
      </c>
      <c r="U76" s="2" t="str">
        <f>IF('[1]#source_data'!A78="","",IF('[1]#source_data'!O78="","",VLOOKUP(S76,'[1]#fixed_data'!$A$11:$C$19,3,FALSE)))</f>
        <v>WD</v>
      </c>
      <c r="V76" s="2" t="str">
        <f>IF('[1]#source_data'!A78="","",IF('[1]#source_data'!P78="","",'[1]#source_data'!P78))</f>
        <v>Yes</v>
      </c>
      <c r="W76" s="7">
        <f>IF('[1]#source_data'!A78="","",'[1]#fixed_data'!$B$7)</f>
        <v>45358</v>
      </c>
      <c r="X76" s="2" t="str">
        <f>IF('[1]#source_data'!A78="","",'[1]#fixed_data'!$B$8)</f>
        <v>https://www.southwayhousing.co.uk</v>
      </c>
    </row>
    <row r="77" spans="1:24" ht="33" customHeight="1" x14ac:dyDescent="0.35">
      <c r="A77" s="2" t="str">
        <f>IF('[1]#source_data'!A79="","",CONCATENATE('[1]#fixed_data'!$B$2&amp;'[1]#source_data'!A79))</f>
        <v>360G-SouthwayHousing-BSF_51</v>
      </c>
      <c r="B77" s="4" t="str">
        <f>IF('[1]#source_data'!A79="","",IF('[1]#source_data'!B79="","",'[1]#source_data'!B79))</f>
        <v>School Uniform Support</v>
      </c>
      <c r="C77" s="4" t="str">
        <f>IF('[1]#source_data'!A79="","",IF('[1]#source_data'!C79="","",'[1]#source_data'!C79))</f>
        <v xml:space="preserve">The aim is to help families through the cost of living crisis by providing low cost access to school uniforms. </v>
      </c>
      <c r="D77" s="2" t="str">
        <f>IF('[1]#source_data'!A79="","",'[1]#fixed_data'!$B$3)</f>
        <v>GBP</v>
      </c>
      <c r="E77" s="5">
        <f>IF('[1]#source_data'!A79="","",IF('[1]#source_data'!D79="","",'[1]#source_data'!D79))</f>
        <v>2000</v>
      </c>
      <c r="F77" s="6">
        <f>IF('[1]#source_data'!A79="","",IF('[1]#source_data'!E79="","",'[1]#source_data'!E79))</f>
        <v>44770</v>
      </c>
      <c r="G77" s="6">
        <f>IF('[1]#source_data'!A79="","",IF('[1]#source_data'!F79="","",'[1]#source_data'!F79))</f>
        <v>44774</v>
      </c>
      <c r="H77" s="6">
        <f>IF('[1]#source_data'!A79="","",IF('[1]#source_data'!G79="","",'[1]#source_data'!G79))</f>
        <v>45138</v>
      </c>
      <c r="I77" s="3">
        <f>IF('[1]#source_data'!A79="","",IF('[1]#source_data'!H79="","",'[1]#source_data'!H79))</f>
        <v>12</v>
      </c>
      <c r="J77" s="2" t="str">
        <f>IF('[1]#source_data'!A79="","",IF(AND(L77="",M77=""),'[1]#fixed_data'!$B$4&amp;SUBSTITUTE(K77," ","-"),IF(L77="","GB-COH-"&amp;M77,IF(LEFT(L77,2)="SC","GB-SC-"&amp;L77,IF(AND(LEFT(L77,1)="1",LEN(L77)=6),"GB-NIC-"&amp;L77,"GB-CHC-"&amp;L77)))))</f>
        <v>GB-CHC-1142217</v>
      </c>
      <c r="K77" s="3" t="str">
        <f>IF('[1]#source_data'!A79="","",IF('[1]#source_data'!I79="","",'[1]#source_data'!I79))</f>
        <v>Barlow Moor Community Association</v>
      </c>
      <c r="L77" s="2">
        <f>IF('[1]#source_data'!A79="","",IF(ISBLANK('[1]#source_data'!J79),"",'[1]#source_data'!J79))</f>
        <v>1142217</v>
      </c>
      <c r="M77" s="2" t="str">
        <f>IF('[1]#source_data'!A79="","",IF('[1]#source_data'!K79="","",TEXT('[1]#source_data'!K79,"00000000")))</f>
        <v/>
      </c>
      <c r="N77" s="3" t="str">
        <f>IF('[1]#source_data'!A79="","",IF('[1]#source_data'!L79="","",'[1]#source_data'!L79))</f>
        <v>M21 7</v>
      </c>
      <c r="O77" s="2" t="str">
        <f>IF('[1]#source_data'!A79="","",'[1]#fixed_data'!$B$5)</f>
        <v>GB-COH-IP30348R</v>
      </c>
      <c r="P77" s="2" t="str">
        <f>IF('[1]#source_data'!A79="","",'[1]#fixed_data'!$B$6)</f>
        <v>Southway Housing Trust</v>
      </c>
      <c r="Q77" s="3" t="str">
        <f>IF('[1]#source_data'!A79="","",IF('[1]#source_data'!M79="","",'[1]#source_data'!M79))</f>
        <v>BSF</v>
      </c>
      <c r="R77" s="3" t="str">
        <f>IF('[1]#source_data'!A79="","",IF('[1]#source_data'!N79="","",'[1]#source_data'!N79))</f>
        <v>Beautiful South Fund</v>
      </c>
      <c r="S77" s="2" t="str">
        <f>IF('[1]#source_data'!A79="","",IF('[1]#source_data'!O79="","",'[1]#source_data'!O79))</f>
        <v>Chorlton Park</v>
      </c>
      <c r="T77" s="2" t="str">
        <f>IF('[1]#source_data'!A79="","",IF('[1]#source_data'!O79="","",VLOOKUP(S77,'[1]#fixed_data'!$A$11:$C$19,2,FALSE)))</f>
        <v>E05011358</v>
      </c>
      <c r="U77" s="2" t="str">
        <f>IF('[1]#source_data'!A79="","",IF('[1]#source_data'!O79="","",VLOOKUP(S77,'[1]#fixed_data'!$A$11:$C$19,3,FALSE)))</f>
        <v>WD</v>
      </c>
      <c r="V77" s="2" t="str">
        <f>IF('[1]#source_data'!A79="","",IF('[1]#source_data'!P79="","",'[1]#source_data'!P79))</f>
        <v>Yes</v>
      </c>
      <c r="W77" s="7">
        <f>IF('[1]#source_data'!A79="","",'[1]#fixed_data'!$B$7)</f>
        <v>45358</v>
      </c>
      <c r="X77" s="2" t="str">
        <f>IF('[1]#source_data'!A79="","",'[1]#fixed_data'!$B$8)</f>
        <v>https://www.southwayhousing.co.uk</v>
      </c>
    </row>
    <row r="78" spans="1:24" ht="28.5" customHeight="1" x14ac:dyDescent="0.35">
      <c r="A78" s="2" t="str">
        <f>IF('[1]#source_data'!A80="","",CONCATENATE('[1]#fixed_data'!$B$2&amp;'[1]#source_data'!A80))</f>
        <v>360G-SouthwayHousing-BSF_53</v>
      </c>
      <c r="B78" s="4" t="str">
        <f>IF('[1]#source_data'!A80="","",IF('[1]#source_data'!B80="","",'[1]#source_data'!B80))</f>
        <v>Tea Laughter Craft</v>
      </c>
      <c r="C78" s="4" t="str">
        <f>IF('[1]#source_data'!A80="","",IF('[1]#source_data'!C80="","",'[1]#source_data'!C80))</f>
        <v>For weekly craft sessions at a sheltered housing scheme.</v>
      </c>
      <c r="D78" s="2" t="str">
        <f>IF('[1]#source_data'!A80="","",'[1]#fixed_data'!$B$3)</f>
        <v>GBP</v>
      </c>
      <c r="E78" s="5">
        <f>IF('[1]#source_data'!A80="","",IF('[1]#source_data'!D80="","",'[1]#source_data'!D80))</f>
        <v>900</v>
      </c>
      <c r="F78" s="6">
        <f>IF('[1]#source_data'!A80="","",IF('[1]#source_data'!E80="","",'[1]#source_data'!E80))</f>
        <v>44826</v>
      </c>
      <c r="G78" s="6">
        <f>IF('[1]#source_data'!A80="","",IF('[1]#source_data'!F80="","",'[1]#source_data'!F80))</f>
        <v>44835</v>
      </c>
      <c r="H78" s="6">
        <f>IF('[1]#source_data'!A80="","",IF('[1]#source_data'!G80="","",'[1]#source_data'!G80))</f>
        <v>45199</v>
      </c>
      <c r="I78" s="3">
        <f>IF('[1]#source_data'!A80="","",IF('[1]#source_data'!H80="","",'[1]#source_data'!H80))</f>
        <v>12</v>
      </c>
      <c r="J78" s="2" t="str">
        <f>IF('[1]#source_data'!A80="","",IF(AND(L78="",M78=""),'[1]#fixed_data'!$B$4&amp;SUBSTITUTE(K78," ","-"),IF(L78="","GB-COH-"&amp;M78,IF(LEFT(L78,2)="SC","GB-SC-"&amp;L78,IF(AND(LEFT(L78,1)="1",LEN(L78)=6),"GB-NIC-"&amp;L78,"GB-CHC-"&amp;L78)))))</f>
        <v>360G-SouthwayHousing-Tea-Laughter-Craft</v>
      </c>
      <c r="K78" s="3" t="str">
        <f>IF('[1]#source_data'!A80="","",IF('[1]#source_data'!I80="","",'[1]#source_data'!I80))</f>
        <v>Tea Laughter Craft</v>
      </c>
      <c r="L78" s="2" t="str">
        <f>IF('[1]#source_data'!A80="","",IF(ISBLANK('[1]#source_data'!J80),"",'[1]#source_data'!J80))</f>
        <v/>
      </c>
      <c r="M78" s="2" t="str">
        <f>IF('[1]#source_data'!A80="","",IF('[1]#source_data'!K80="","",TEXT('[1]#source_data'!K80,"00000000")))</f>
        <v/>
      </c>
      <c r="N78" s="3" t="str">
        <f>IF('[1]#source_data'!A80="","",IF('[1]#source_data'!L80="","",'[1]#source_data'!L80))</f>
        <v>M19 1</v>
      </c>
      <c r="O78" s="2" t="str">
        <f>IF('[1]#source_data'!A80="","",'[1]#fixed_data'!$B$5)</f>
        <v>GB-COH-IP30348R</v>
      </c>
      <c r="P78" s="2" t="str">
        <f>IF('[1]#source_data'!A80="","",'[1]#fixed_data'!$B$6)</f>
        <v>Southway Housing Trust</v>
      </c>
      <c r="Q78" s="3" t="str">
        <f>IF('[1]#source_data'!A80="","",IF('[1]#source_data'!M80="","",'[1]#source_data'!M80))</f>
        <v>BSF</v>
      </c>
      <c r="R78" s="3" t="str">
        <f>IF('[1]#source_data'!A80="","",IF('[1]#source_data'!N80="","",'[1]#source_data'!N80))</f>
        <v>Beautiful South Fund</v>
      </c>
      <c r="S78" s="2" t="str">
        <f>IF('[1]#source_data'!A80="","",IF('[1]#source_data'!O80="","",'[1]#source_data'!O80))</f>
        <v>Chorlton</v>
      </c>
      <c r="T78" s="2" t="str">
        <f>IF('[1]#source_data'!A80="","",IF('[1]#source_data'!O80="","",VLOOKUP(S78,'[1]#fixed_data'!$A$11:$C$19,2,FALSE)))</f>
        <v>E05011357</v>
      </c>
      <c r="U78" s="2" t="str">
        <f>IF('[1]#source_data'!A80="","",IF('[1]#source_data'!O80="","",VLOOKUP(S78,'[1]#fixed_data'!$A$11:$C$19,3,FALSE)))</f>
        <v>WD</v>
      </c>
      <c r="V78" s="2" t="str">
        <f>IF('[1]#source_data'!A80="","",IF('[1]#source_data'!P80="","",'[1]#source_data'!P80))</f>
        <v>Yes</v>
      </c>
      <c r="W78" s="7">
        <f>IF('[1]#source_data'!A80="","",'[1]#fixed_data'!$B$7)</f>
        <v>45358</v>
      </c>
      <c r="X78" s="2" t="str">
        <f>IF('[1]#source_data'!A80="","",'[1]#fixed_data'!$B$8)</f>
        <v>https://www.southwayhousing.co.uk</v>
      </c>
    </row>
    <row r="79" spans="1:24" ht="20.5" customHeight="1" x14ac:dyDescent="0.35">
      <c r="A79" s="2" t="str">
        <f>IF('[1]#source_data'!A81="","",CONCATENATE('[1]#fixed_data'!$B$2&amp;'[1]#source_data'!A81))</f>
        <v>360G-SouthwayHousing-BSF_56</v>
      </c>
      <c r="B79" s="4" t="str">
        <f>IF('[1]#source_data'!A81="","",IF('[1]#source_data'!B81="","",'[1]#source_data'!B81))</f>
        <v>Thyme for Everyone</v>
      </c>
      <c r="C79" s="4" t="str">
        <f>IF('[1]#source_data'!A81="","",IF('[1]#source_data'!C81="","",'[1]#source_data'!C81))</f>
        <v>Funding for community cooking project in Burnage.</v>
      </c>
      <c r="D79" s="2" t="str">
        <f>IF('[1]#source_data'!A81="","",'[1]#fixed_data'!$B$3)</f>
        <v>GBP</v>
      </c>
      <c r="E79" s="5">
        <f>IF('[1]#source_data'!A81="","",IF('[1]#source_data'!D81="","",'[1]#source_data'!D81))</f>
        <v>500</v>
      </c>
      <c r="F79" s="6">
        <f>IF('[1]#source_data'!A81="","",IF('[1]#source_data'!E81="","",'[1]#source_data'!E81))</f>
        <v>44882</v>
      </c>
      <c r="G79" s="6">
        <f>IF('[1]#source_data'!A81="","",IF('[1]#source_data'!F81="","",'[1]#source_data'!F81))</f>
        <v>44927</v>
      </c>
      <c r="H79" s="6">
        <f>IF('[1]#source_data'!A81="","",IF('[1]#source_data'!G81="","",'[1]#source_data'!G81))</f>
        <v>45291</v>
      </c>
      <c r="I79" s="3">
        <f>IF('[1]#source_data'!A81="","",IF('[1]#source_data'!H81="","",'[1]#source_data'!H81))</f>
        <v>12</v>
      </c>
      <c r="J79" s="2" t="str">
        <f>IF('[1]#source_data'!A81="","",IF(AND(L79="",M79=""),'[1]#fixed_data'!$B$4&amp;SUBSTITUTE(K79," ","-"),IF(L79="","GB-COH-"&amp;M79,IF(LEFT(L79,2)="SC","GB-SC-"&amp;L79,IF(AND(LEFT(L79,1)="1",LEN(L79)=6),"GB-NIC-"&amp;L79,"GB-CHC-"&amp;L79)))))</f>
        <v>360G-SouthwayHousing-Thyme-for-Everyone</v>
      </c>
      <c r="K79" s="3" t="str">
        <f>IF('[1]#source_data'!A81="","",IF('[1]#source_data'!I81="","",'[1]#source_data'!I81))</f>
        <v>Thyme for Everyone</v>
      </c>
      <c r="L79" s="2" t="str">
        <f>IF('[1]#source_data'!A81="","",IF(ISBLANK('[1]#source_data'!J81),"",'[1]#source_data'!J81))</f>
        <v/>
      </c>
      <c r="M79" s="2" t="str">
        <f>IF('[1]#source_data'!A81="","",IF('[1]#source_data'!K81="","",TEXT('[1]#source_data'!K81,"00000000")))</f>
        <v/>
      </c>
      <c r="N79" s="3" t="str">
        <f>IF('[1]#source_data'!A81="","",IF('[1]#source_data'!L81="","",'[1]#source_data'!L81))</f>
        <v>M19 1</v>
      </c>
      <c r="O79" s="2" t="str">
        <f>IF('[1]#source_data'!A81="","",'[1]#fixed_data'!$B$5)</f>
        <v>GB-COH-IP30348R</v>
      </c>
      <c r="P79" s="2" t="str">
        <f>IF('[1]#source_data'!A81="","",'[1]#fixed_data'!$B$6)</f>
        <v>Southway Housing Trust</v>
      </c>
      <c r="Q79" s="3" t="str">
        <f>IF('[1]#source_data'!A81="","",IF('[1]#source_data'!M81="","",'[1]#source_data'!M81))</f>
        <v>BSF</v>
      </c>
      <c r="R79" s="3" t="str">
        <f>IF('[1]#source_data'!A81="","",IF('[1]#source_data'!N81="","",'[1]#source_data'!N81))</f>
        <v>Beautiful South Fund</v>
      </c>
      <c r="S79" s="2" t="str">
        <f>IF('[1]#source_data'!A81="","",IF('[1]#source_data'!O81="","",'[1]#source_data'!O81))</f>
        <v>Burnage</v>
      </c>
      <c r="T79" s="2" t="str">
        <f>IF('[1]#source_data'!A81="","",IF('[1]#source_data'!O81="","",VLOOKUP(S79,'[1]#fixed_data'!$A$11:$C$19,2,FALSE)))</f>
        <v>E05011354</v>
      </c>
      <c r="U79" s="2" t="str">
        <f>IF('[1]#source_data'!A81="","",IF('[1]#source_data'!O81="","",VLOOKUP(S79,'[1]#fixed_data'!$A$11:$C$19,3,FALSE)))</f>
        <v>WD</v>
      </c>
      <c r="V79" s="2" t="str">
        <f>IF('[1]#source_data'!A81="","",IF('[1]#source_data'!P81="","",'[1]#source_data'!P81))</f>
        <v>Yes</v>
      </c>
      <c r="W79" s="7">
        <f>IF('[1]#source_data'!A81="","",'[1]#fixed_data'!$B$7)</f>
        <v>45358</v>
      </c>
      <c r="X79" s="2" t="str">
        <f>IF('[1]#source_data'!A81="","",'[1]#fixed_data'!$B$8)</f>
        <v>https://www.southwayhousing.co.uk</v>
      </c>
    </row>
    <row r="80" spans="1:24" ht="44.5" customHeight="1" x14ac:dyDescent="0.35">
      <c r="A80" s="2" t="str">
        <f>IF('[1]#source_data'!A82="","",CONCATENATE('[1]#fixed_data'!$B$2&amp;'[1]#source_data'!A82))</f>
        <v>360G-SouthwayHousing-BSF_59</v>
      </c>
      <c r="B80" s="4" t="str">
        <f>IF('[1]#source_data'!A82="","",IF('[1]#source_data'!B82="","",'[1]#source_data'!B82))</f>
        <v>Grosvenor Gardens Improvement Project</v>
      </c>
      <c r="C80" s="4" t="str">
        <f>IF('[1]#source_data'!A82="","",IF('[1]#source_data'!C82="","",'[1]#source_data'!C82))</f>
        <v xml:space="preserve">Funding to purchase a new greenhouse and make repairs to the summerhouse at a Southway residential home in Stalybridge. </v>
      </c>
      <c r="D80" s="2" t="str">
        <f>IF('[1]#source_data'!A82="","",'[1]#fixed_data'!$B$3)</f>
        <v>GBP</v>
      </c>
      <c r="E80" s="5">
        <f>IF('[1]#source_data'!A82="","",IF('[1]#source_data'!D82="","",'[1]#source_data'!D82))</f>
        <v>2475</v>
      </c>
      <c r="F80" s="6">
        <f>IF('[1]#source_data'!A82="","",IF('[1]#source_data'!E82="","",'[1]#source_data'!E82))</f>
        <v>44882</v>
      </c>
      <c r="G80" s="6">
        <f>IF('[1]#source_data'!A82="","",IF('[1]#source_data'!F82="","",'[1]#source_data'!F82))</f>
        <v>44986</v>
      </c>
      <c r="H80" s="6">
        <f>IF('[1]#source_data'!A82="","",IF('[1]#source_data'!G82="","",'[1]#source_data'!G82))</f>
        <v>45230</v>
      </c>
      <c r="I80" s="3">
        <f>IF('[1]#source_data'!A82="","",IF('[1]#source_data'!H82="","",'[1]#source_data'!H82))</f>
        <v>8</v>
      </c>
      <c r="J80" s="2" t="str">
        <f>IF('[1]#source_data'!A82="","",IF(AND(L80="",M80=""),'[1]#fixed_data'!$B$4&amp;SUBSTITUTE(K80," ","-"),IF(L80="","GB-COH-"&amp;M80,IF(LEFT(L80,2)="SC","GB-SC-"&amp;L80,IF(AND(LEFT(L80,1)="1",LEN(L80)=6),"GB-NIC-"&amp;L80,"GB-CHC-"&amp;L80)))))</f>
        <v>360G-SouthwayHousing-Grosvenor-Gardens-Improvement-Project</v>
      </c>
      <c r="K80" s="3" t="str">
        <f>IF('[1]#source_data'!A82="","",IF('[1]#source_data'!I82="","",'[1]#source_data'!I82))</f>
        <v>Grosvenor Gardens Improvement Project</v>
      </c>
      <c r="L80" s="2" t="str">
        <f>IF('[1]#source_data'!A82="","",IF(ISBLANK('[1]#source_data'!J82),"",'[1]#source_data'!J82))</f>
        <v/>
      </c>
      <c r="M80" s="2" t="str">
        <f>IF('[1]#source_data'!A82="","",IF('[1]#source_data'!K82="","",TEXT('[1]#source_data'!K82,"00000000")))</f>
        <v/>
      </c>
      <c r="N80" s="3" t="str">
        <f>IF('[1]#source_data'!A82="","",IF('[1]#source_data'!L82="","",'[1]#source_data'!L82))</f>
        <v>SK15 2</v>
      </c>
      <c r="O80" s="2" t="str">
        <f>IF('[1]#source_data'!A82="","",'[1]#fixed_data'!$B$5)</f>
        <v>GB-COH-IP30348R</v>
      </c>
      <c r="P80" s="2" t="str">
        <f>IF('[1]#source_data'!A82="","",'[1]#fixed_data'!$B$6)</f>
        <v>Southway Housing Trust</v>
      </c>
      <c r="Q80" s="3" t="str">
        <f>IF('[1]#source_data'!A82="","",IF('[1]#source_data'!M82="","",'[1]#source_data'!M82))</f>
        <v>BSF</v>
      </c>
      <c r="R80" s="3" t="str">
        <f>IF('[1]#source_data'!A82="","",IF('[1]#source_data'!N82="","",'[1]#source_data'!N82))</f>
        <v>Beautiful South Fund</v>
      </c>
      <c r="S80" s="2" t="str">
        <f>IF('[1]#source_data'!A82="","",IF('[1]#source_data'!O82="","",'[1]#source_data'!O82))</f>
        <v>Tameside</v>
      </c>
      <c r="T80" s="2" t="str">
        <f>IF('[1]#source_data'!A82="","",IF('[1]#source_data'!O82="","",VLOOKUP(S80,'[1]#fixed_data'!$A$11:$C$20,2,FALSE)))</f>
        <v>E08000008</v>
      </c>
      <c r="U80" s="2" t="str">
        <f>IF('[1]#source_data'!A82="","",IF('[1]#source_data'!O82="","",VLOOKUP(S80,'[1]#fixed_data'!$A$11:$C$20,3,FALSE)))</f>
        <v>MD</v>
      </c>
      <c r="V80" s="2" t="str">
        <f>IF('[1]#source_data'!A82="","",IF('[1]#source_data'!P82="","",'[1]#source_data'!P82))</f>
        <v>Yes</v>
      </c>
      <c r="W80" s="7">
        <f>IF('[1]#source_data'!A82="","",'[1]#fixed_data'!$B$7)</f>
        <v>45358</v>
      </c>
      <c r="X80" s="2" t="str">
        <f>IF('[1]#source_data'!A82="","",'[1]#fixed_data'!$B$8)</f>
        <v>https://www.southwayhousing.co.uk</v>
      </c>
    </row>
    <row r="81" spans="1:24" ht="21.5" customHeight="1" x14ac:dyDescent="0.35">
      <c r="A81" s="2" t="str">
        <f>IF('[1]#source_data'!A83="","",CONCATENATE('[1]#fixed_data'!$B$2&amp;'[1]#source_data'!A83))</f>
        <v>360G-SouthwayHousing-BSF_60</v>
      </c>
      <c r="B81" s="4" t="str">
        <f>IF('[1]#source_data'!A83="","",IF('[1]#source_data'!B83="","",'[1]#source_data'!B83))</f>
        <v>Minehead Café Christmas Party</v>
      </c>
      <c r="C81" s="4" t="str">
        <f>IF('[1]#source_data'!A83="","",IF('[1]#source_data'!C83="","",'[1]#source_data'!C83))</f>
        <v>For a Christmas event for local residents</v>
      </c>
      <c r="D81" s="2" t="str">
        <f>IF('[1]#source_data'!A83="","",'[1]#fixed_data'!$B$3)</f>
        <v>GBP</v>
      </c>
      <c r="E81" s="5">
        <f>IF('[1]#source_data'!A83="","",IF('[1]#source_data'!D83="","",'[1]#source_data'!D83))</f>
        <v>349.37</v>
      </c>
      <c r="F81" s="6">
        <f>IF('[1]#source_data'!A83="","",IF('[1]#source_data'!E83="","",'[1]#source_data'!E83))</f>
        <v>44882</v>
      </c>
      <c r="G81" s="6">
        <f>IF('[1]#source_data'!A83="","",IF('[1]#source_data'!F83="","",'[1]#source_data'!F83))</f>
        <v>44896</v>
      </c>
      <c r="H81" s="6">
        <f>IF('[1]#source_data'!A83="","",IF('[1]#source_data'!G83="","",'[1]#source_data'!G83))</f>
        <v>44926</v>
      </c>
      <c r="I81" s="3">
        <f>IF('[1]#source_data'!A83="","",IF('[1]#source_data'!H83="","",'[1]#source_data'!H83))</f>
        <v>1</v>
      </c>
      <c r="J81" s="2" t="str">
        <f>IF('[1]#source_data'!A83="","",IF(AND(L81="",M81=""),'[1]#fixed_data'!$B$4&amp;SUBSTITUTE(K81," ","-"),IF(L81="","GB-COH-"&amp;M81,IF(LEFT(L81,2)="SC","GB-SC-"&amp;L81,IF(AND(LEFT(L81,1)="1",LEN(L81)=6),"GB-NIC-"&amp;L81,"GB-CHC-"&amp;L81)))))</f>
        <v>360G-SouthwayHousing-Minehead-Café</v>
      </c>
      <c r="K81" s="3" t="str">
        <f>IF('[1]#source_data'!A83="","",IF('[1]#source_data'!I83="","",'[1]#source_data'!I83))</f>
        <v>Minehead Café</v>
      </c>
      <c r="L81" s="2" t="str">
        <f>IF('[1]#source_data'!A83="","",IF(ISBLANK('[1]#source_data'!J83),"",'[1]#source_data'!J83))</f>
        <v/>
      </c>
      <c r="M81" s="2" t="str">
        <f>IF('[1]#source_data'!A83="","",IF('[1]#source_data'!K83="","",TEXT('[1]#source_data'!K83,"00000000")))</f>
        <v/>
      </c>
      <c r="N81" s="3" t="str">
        <f>IF('[1]#source_data'!A83="","",IF('[1]#source_data'!L83="","",'[1]#source_data'!L83))</f>
        <v>M20 1</v>
      </c>
      <c r="O81" s="2" t="str">
        <f>IF('[1]#source_data'!A83="","",'[1]#fixed_data'!$B$5)</f>
        <v>GB-COH-IP30348R</v>
      </c>
      <c r="P81" s="2" t="str">
        <f>IF('[1]#source_data'!A83="","",'[1]#fixed_data'!$B$6)</f>
        <v>Southway Housing Trust</v>
      </c>
      <c r="Q81" s="3" t="str">
        <f>IF('[1]#source_data'!A83="","",IF('[1]#source_data'!M83="","",'[1]#source_data'!M83))</f>
        <v>BSF</v>
      </c>
      <c r="R81" s="3" t="str">
        <f>IF('[1]#source_data'!A83="","",IF('[1]#source_data'!N83="","",'[1]#source_data'!N83))</f>
        <v>Beautiful South Fund</v>
      </c>
      <c r="S81" s="2" t="str">
        <f>IF('[1]#source_data'!A83="","",IF('[1]#source_data'!O83="","",'[1]#source_data'!O83))</f>
        <v>Withington</v>
      </c>
      <c r="T81" s="2" t="str">
        <f>IF('[1]#source_data'!A83="","",IF('[1]#source_data'!O83="","",VLOOKUP(S81,'[1]#fixed_data'!$A$11:$C$19,2,FALSE)))</f>
        <v>E05011380</v>
      </c>
      <c r="U81" s="2" t="str">
        <f>IF('[1]#source_data'!A83="","",IF('[1]#source_data'!O83="","",VLOOKUP(S81,'[1]#fixed_data'!$A$11:$C$19,3,FALSE)))</f>
        <v>WD</v>
      </c>
      <c r="V81" s="2" t="str">
        <f>IF('[1]#source_data'!A83="","",IF('[1]#source_data'!P83="","",'[1]#source_data'!P83))</f>
        <v>Yes</v>
      </c>
      <c r="W81" s="7">
        <f>IF('[1]#source_data'!A83="","",'[1]#fixed_data'!$B$7)</f>
        <v>45358</v>
      </c>
      <c r="X81" s="2" t="str">
        <f>IF('[1]#source_data'!A83="","",'[1]#fixed_data'!$B$8)</f>
        <v>https://www.southwayhousing.co.uk</v>
      </c>
    </row>
    <row r="82" spans="1:24" ht="31" customHeight="1" x14ac:dyDescent="0.35">
      <c r="A82" s="2" t="str">
        <f>IF('[1]#source_data'!A84="","",CONCATENATE('[1]#fixed_data'!$B$2&amp;'[1]#source_data'!A84))</f>
        <v>360G-SouthwayHousing-BSF_62</v>
      </c>
      <c r="B82" s="4" t="str">
        <f>IF('[1]#source_data'!A84="","",IF('[1]#source_data'!B84="","",'[1]#source_data'!B84))</f>
        <v>Holland Court Christmas Bash</v>
      </c>
      <c r="C82" s="4" t="str">
        <f>IF('[1]#source_data'!A84="","",IF('[1]#source_data'!C84="","",'[1]#source_data'!C84))</f>
        <v>For a Christmas party for sheltered housing scheme residents</v>
      </c>
      <c r="D82" s="2" t="str">
        <f>IF('[1]#source_data'!A84="","",'[1]#fixed_data'!$B$3)</f>
        <v>GBP</v>
      </c>
      <c r="E82" s="5">
        <f>IF('[1]#source_data'!A84="","",IF('[1]#source_data'!D84="","",'[1]#source_data'!D84))</f>
        <v>330.53</v>
      </c>
      <c r="F82" s="6">
        <f>IF('[1]#source_data'!A84="","",IF('[1]#source_data'!E84="","",'[1]#source_data'!E84))</f>
        <v>44882</v>
      </c>
      <c r="G82" s="6">
        <f>IF('[1]#source_data'!A84="","",IF('[1]#source_data'!F84="","",'[1]#source_data'!F84))</f>
        <v>44896</v>
      </c>
      <c r="H82" s="6">
        <f>IF('[1]#source_data'!A84="","",IF('[1]#source_data'!G84="","",'[1]#source_data'!G84))</f>
        <v>44896</v>
      </c>
      <c r="I82" s="3">
        <f>IF('[1]#source_data'!A84="","",IF('[1]#source_data'!H84="","",'[1]#source_data'!H84))</f>
        <v>1</v>
      </c>
      <c r="J82" s="2" t="str">
        <f>IF('[1]#source_data'!A84="","",IF(AND(L82="",M82=""),'[1]#fixed_data'!$B$4&amp;SUBSTITUTE(K82," ","-"),IF(L82="","GB-COH-"&amp;M82,IF(LEFT(L82,2)="SC","GB-SC-"&amp;L82,IF(AND(LEFT(L82,1)="1",LEN(L82)=6),"GB-NIC-"&amp;L82,"GB-CHC-"&amp;L82)))))</f>
        <v>360G-SouthwayHousing-Holland-Court</v>
      </c>
      <c r="K82" s="3" t="str">
        <f>IF('[1]#source_data'!A84="","",IF('[1]#source_data'!I84="","",'[1]#source_data'!I84))</f>
        <v>Holland Court</v>
      </c>
      <c r="L82" s="2" t="str">
        <f>IF('[1]#source_data'!A84="","",IF(ISBLANK('[1]#source_data'!J84),"",'[1]#source_data'!J84))</f>
        <v/>
      </c>
      <c r="M82" s="2" t="str">
        <f>IF('[1]#source_data'!A84="","",IF('[1]#source_data'!K84="","",TEXT('[1]#source_data'!K84,"00000000")))</f>
        <v/>
      </c>
      <c r="N82" s="3" t="str">
        <f>IF('[1]#source_data'!A84="","",IF('[1]#source_data'!L84="","",'[1]#source_data'!L84))</f>
        <v>M21 8</v>
      </c>
      <c r="O82" s="2" t="str">
        <f>IF('[1]#source_data'!A84="","",'[1]#fixed_data'!$B$5)</f>
        <v>GB-COH-IP30348R</v>
      </c>
      <c r="P82" s="2" t="str">
        <f>IF('[1]#source_data'!A84="","",'[1]#fixed_data'!$B$6)</f>
        <v>Southway Housing Trust</v>
      </c>
      <c r="Q82" s="3" t="str">
        <f>IF('[1]#source_data'!A84="","",IF('[1]#source_data'!M84="","",'[1]#source_data'!M84))</f>
        <v>BSF</v>
      </c>
      <c r="R82" s="3" t="str">
        <f>IF('[1]#source_data'!A84="","",IF('[1]#source_data'!N84="","",'[1]#source_data'!N84))</f>
        <v>Beautiful South Fund</v>
      </c>
      <c r="S82" s="2" t="str">
        <f>IF('[1]#source_data'!A84="","",IF('[1]#source_data'!O84="","",'[1]#source_data'!O84))</f>
        <v>Chorlton</v>
      </c>
      <c r="T82" s="2" t="str">
        <f>IF('[1]#source_data'!A84="","",IF('[1]#source_data'!O84="","",VLOOKUP(S82,'[1]#fixed_data'!$A$11:$C$19,2,FALSE)))</f>
        <v>E05011357</v>
      </c>
      <c r="U82" s="2" t="str">
        <f>IF('[1]#source_data'!A84="","",IF('[1]#source_data'!O84="","",VLOOKUP(S82,'[1]#fixed_data'!$A$11:$C$19,3,FALSE)))</f>
        <v>WD</v>
      </c>
      <c r="V82" s="2" t="str">
        <f>IF('[1]#source_data'!A84="","",IF('[1]#source_data'!P84="","",'[1]#source_data'!P84))</f>
        <v>Yes</v>
      </c>
      <c r="W82" s="7">
        <f>IF('[1]#source_data'!A84="","",'[1]#fixed_data'!$B$7)</f>
        <v>45358</v>
      </c>
      <c r="X82" s="2" t="str">
        <f>IF('[1]#source_data'!A84="","",'[1]#fixed_data'!$B$8)</f>
        <v>https://www.southwayhousing.co.uk</v>
      </c>
    </row>
    <row r="83" spans="1:24" ht="29" customHeight="1" x14ac:dyDescent="0.35">
      <c r="A83" s="2" t="str">
        <f>IF('[1]#source_data'!A85="","",CONCATENATE('[1]#fixed_data'!$B$2&amp;'[1]#source_data'!A85))</f>
        <v>360G-SouthwayHousing-BSF_65</v>
      </c>
      <c r="B83" s="4" t="str">
        <f>IF('[1]#source_data'!A85="","",IF('[1]#source_data'!B85="","",'[1]#source_data'!B85))</f>
        <v>Fizz Club &amp; Friday Night Club</v>
      </c>
      <c r="C83" s="4" t="str">
        <f>IF('[1]#source_data'!A85="","",IF('[1]#source_data'!C85="","",'[1]#source_data'!C85))</f>
        <v>To support two youth groups for SEND young people in Ladybarn</v>
      </c>
      <c r="D83" s="2" t="str">
        <f>IF('[1]#source_data'!A85="","",'[1]#fixed_data'!$B$3)</f>
        <v>GBP</v>
      </c>
      <c r="E83" s="5">
        <f>IF('[1]#source_data'!A85="","",IF('[1]#source_data'!D85="","",'[1]#source_data'!D85))</f>
        <v>1500</v>
      </c>
      <c r="F83" s="6">
        <f>IF('[1]#source_data'!A85="","",IF('[1]#source_data'!E85="","",'[1]#source_data'!E85))</f>
        <v>44973</v>
      </c>
      <c r="G83" s="6">
        <f>IF('[1]#source_data'!A85="","",IF('[1]#source_data'!F85="","",'[1]#source_data'!F85))</f>
        <v>44986</v>
      </c>
      <c r="H83" s="6">
        <f>IF('[1]#source_data'!A85="","",IF('[1]#source_data'!G85="","",'[1]#source_data'!G85))</f>
        <v>45199</v>
      </c>
      <c r="I83" s="3">
        <f>IF('[1]#source_data'!A85="","",IF('[1]#source_data'!H85="","",'[1]#source_data'!H85))</f>
        <v>6</v>
      </c>
      <c r="J83" s="2" t="str">
        <f>IF('[1]#source_data'!A85="","",IF(AND(L83="",M83=""),'[1]#fixed_data'!$B$4&amp;SUBSTITUTE(K83," ","-"),IF(L83="","GB-COH-"&amp;M83,IF(LEFT(L83,2)="SC","GB-SC-"&amp;L83,IF(AND(LEFT(L83,1)="1",LEN(L83)=6),"GB-NIC-"&amp;L83,"GB-CHC-"&amp;L83)))))</f>
        <v>GB-CHC-1120417</v>
      </c>
      <c r="K83" s="3" t="str">
        <f>IF('[1]#source_data'!A85="","",IF('[1]#source_data'!I85="","",'[1]#source_data'!I85))</f>
        <v>4CT Ltd</v>
      </c>
      <c r="L83" s="2">
        <f>IF('[1]#source_data'!A85="","",IF(ISBLANK('[1]#source_data'!J85),"",'[1]#source_data'!J85))</f>
        <v>1120417</v>
      </c>
      <c r="M83" s="2" t="str">
        <f>IF('[1]#source_data'!A85="","",IF('[1]#source_data'!K85="","",TEXT('[1]#source_data'!K85,"00000000")))</f>
        <v/>
      </c>
      <c r="N83" s="3" t="str">
        <f>IF('[1]#source_data'!A85="","",IF('[1]#source_data'!L85="","",'[1]#source_data'!L85))</f>
        <v>M11 3</v>
      </c>
      <c r="O83" s="2" t="str">
        <f>IF('[1]#source_data'!A85="","",'[1]#fixed_data'!$B$5)</f>
        <v>GB-COH-IP30348R</v>
      </c>
      <c r="P83" s="2" t="str">
        <f>IF('[1]#source_data'!A85="","",'[1]#fixed_data'!$B$6)</f>
        <v>Southway Housing Trust</v>
      </c>
      <c r="Q83" s="3" t="str">
        <f>IF('[1]#source_data'!A85="","",IF('[1]#source_data'!M85="","",'[1]#source_data'!M85))</f>
        <v>BSF</v>
      </c>
      <c r="R83" s="3" t="str">
        <f>IF('[1]#source_data'!A85="","",IF('[1]#source_data'!N85="","",'[1]#source_data'!N85))</f>
        <v>Beautiful South Fund</v>
      </c>
      <c r="S83" s="2" t="str">
        <f>IF('[1]#source_data'!A85="","",IF('[1]#source_data'!O85="","",'[1]#source_data'!O85))</f>
        <v>Withington</v>
      </c>
      <c r="T83" s="2" t="str">
        <f>IF('[1]#source_data'!A85="","",IF('[1]#source_data'!O85="","",VLOOKUP(S83,'[1]#fixed_data'!$A$11:$C$19,2,FALSE)))</f>
        <v>E05011380</v>
      </c>
      <c r="U83" s="2" t="str">
        <f>IF('[1]#source_data'!A85="","",IF('[1]#source_data'!O85="","",VLOOKUP(S83,'[1]#fixed_data'!$A$11:$C$19,3,FALSE)))</f>
        <v>WD</v>
      </c>
      <c r="V83" s="2" t="str">
        <f>IF('[1]#source_data'!A85="","",IF('[1]#source_data'!P85="","",'[1]#source_data'!P85))</f>
        <v>Yes</v>
      </c>
      <c r="W83" s="7">
        <f>IF('[1]#source_data'!A85="","",'[1]#fixed_data'!$B$7)</f>
        <v>45358</v>
      </c>
      <c r="X83" s="2" t="str">
        <f>IF('[1]#source_data'!A85="","",'[1]#fixed_data'!$B$8)</f>
        <v>https://www.southwayhousing.co.uk</v>
      </c>
    </row>
    <row r="84" spans="1:24" ht="34" customHeight="1" x14ac:dyDescent="0.35">
      <c r="A84" s="2" t="str">
        <f>IF('[1]#source_data'!A86="","",CONCATENATE('[1]#fixed_data'!$B$2&amp;'[1]#source_data'!A86))</f>
        <v>360G-SouthwayHousing-BSF_66</v>
      </c>
      <c r="B84" s="4" t="str">
        <f>IF('[1]#source_data'!A86="","",IF('[1]#source_data'!B86="","",'[1]#source_data'!B86))</f>
        <v>Groovies</v>
      </c>
      <c r="C84" s="4" t="str">
        <f>IF('[1]#source_data'!A86="","",IF('[1]#source_data'!C86="","",'[1]#source_data'!C86))</f>
        <v>To run a craft group for the residents at Grove Lane sheltered housing scheme</v>
      </c>
      <c r="D84" s="2" t="str">
        <f>IF('[1]#source_data'!A86="","",'[1]#fixed_data'!$B$3)</f>
        <v>GBP</v>
      </c>
      <c r="E84" s="5">
        <f>IF('[1]#source_data'!A86="","",IF('[1]#source_data'!D86="","",'[1]#source_data'!D86))</f>
        <v>345.33</v>
      </c>
      <c r="F84" s="6">
        <f>IF('[1]#source_data'!A86="","",IF('[1]#source_data'!E86="","",'[1]#source_data'!E86))</f>
        <v>44973</v>
      </c>
      <c r="G84" s="6">
        <f>IF('[1]#source_data'!A86="","",IF('[1]#source_data'!F86="","",'[1]#source_data'!F86))</f>
        <v>44986</v>
      </c>
      <c r="H84" s="6">
        <f>IF('[1]#source_data'!A86="","",IF('[1]#source_data'!G86="","",'[1]#source_data'!G86))</f>
        <v>45291</v>
      </c>
      <c r="I84" s="3">
        <f>IF('[1]#source_data'!A86="","",IF('[1]#source_data'!H86="","",'[1]#source_data'!H86))</f>
        <v>9</v>
      </c>
      <c r="J84" s="2" t="str">
        <f>IF('[1]#source_data'!A86="","",IF(AND(L84="",M84=""),'[1]#fixed_data'!$B$4&amp;SUBSTITUTE(K84," ","-"),IF(L84="","GB-COH-"&amp;M84,IF(LEFT(L84,2)="SC","GB-SC-"&amp;L84,IF(AND(LEFT(L84,1)="1",LEN(L84)=6),"GB-NIC-"&amp;L84,"GB-CHC-"&amp;L84)))))</f>
        <v>360G-SouthwayHousing-Groovies</v>
      </c>
      <c r="K84" s="3" t="str">
        <f>IF('[1]#source_data'!A86="","",IF('[1]#source_data'!I86="","",'[1]#source_data'!I86))</f>
        <v>Groovies</v>
      </c>
      <c r="L84" s="2" t="str">
        <f>IF('[1]#source_data'!A86="","",IF(ISBLANK('[1]#source_data'!J86),"",'[1]#source_data'!J86))</f>
        <v/>
      </c>
      <c r="M84" s="2" t="str">
        <f>IF('[1]#source_data'!A86="","",IF('[1]#source_data'!K86="","",TEXT('[1]#source_data'!K86,"00000000")))</f>
        <v/>
      </c>
      <c r="N84" s="3" t="str">
        <f>IF('[1]#source_data'!A86="","",IF('[1]#source_data'!L86="","",'[1]#source_data'!L86))</f>
        <v>M20 6</v>
      </c>
      <c r="O84" s="2" t="str">
        <f>IF('[1]#source_data'!A86="","",'[1]#fixed_data'!$B$5)</f>
        <v>GB-COH-IP30348R</v>
      </c>
      <c r="P84" s="2" t="str">
        <f>IF('[1]#source_data'!A86="","",'[1]#fixed_data'!$B$6)</f>
        <v>Southway Housing Trust</v>
      </c>
      <c r="Q84" s="3" t="str">
        <f>IF('[1]#source_data'!A86="","",IF('[1]#source_data'!M86="","",'[1]#source_data'!M86))</f>
        <v>BSF</v>
      </c>
      <c r="R84" s="3" t="str">
        <f>IF('[1]#source_data'!A86="","",IF('[1]#source_data'!N86="","",'[1]#source_data'!N86))</f>
        <v>Beautiful South Fund</v>
      </c>
      <c r="S84" s="2" t="str">
        <f>IF('[1]#source_data'!A86="","",IF('[1]#source_data'!O86="","",'[1]#source_data'!O86))</f>
        <v>Didsbury East</v>
      </c>
      <c r="T84" s="2" t="str">
        <f>IF('[1]#source_data'!A86="","",IF('[1]#source_data'!O86="","",VLOOKUP(S84,'[1]#fixed_data'!$A$11:$C$19,2,FALSE)))</f>
        <v>E05011362</v>
      </c>
      <c r="U84" s="2" t="str">
        <f>IF('[1]#source_data'!A86="","",IF('[1]#source_data'!O86="","",VLOOKUP(S84,'[1]#fixed_data'!$A$11:$C$19,3,FALSE)))</f>
        <v>WD</v>
      </c>
      <c r="V84" s="2" t="str">
        <f>IF('[1]#source_data'!A86="","",IF('[1]#source_data'!P86="","",'[1]#source_data'!P86))</f>
        <v>Yes</v>
      </c>
      <c r="W84" s="7">
        <f>IF('[1]#source_data'!A86="","",'[1]#fixed_data'!$B$7)</f>
        <v>45358</v>
      </c>
      <c r="X84" s="2" t="str">
        <f>IF('[1]#source_data'!A86="","",'[1]#fixed_data'!$B$8)</f>
        <v>https://www.southwayhousing.co.uk</v>
      </c>
    </row>
    <row r="85" spans="1:24" ht="30.5" customHeight="1" x14ac:dyDescent="0.35">
      <c r="A85" s="2" t="str">
        <f>IF('[1]#source_data'!A87="","",CONCATENATE('[1]#fixed_data'!$B$2&amp;'[1]#source_data'!A87))</f>
        <v>360G-SouthwayHousing-BSF_67</v>
      </c>
      <c r="B85" s="4" t="str">
        <f>IF('[1]#source_data'!A87="","",IF('[1]#source_data'!B87="","",'[1]#source_data'!B87))</f>
        <v>Me and You Singing for wellbeing in the community</v>
      </c>
      <c r="C85" s="4" t="str">
        <f>IF('[1]#source_data'!A87="","",IF('[1]#source_data'!C87="","",'[1]#source_data'!C87))</f>
        <v>For singing sessions for people aged 50+ to improve wellbeing</v>
      </c>
      <c r="D85" s="2" t="str">
        <f>IF('[1]#source_data'!A87="","",'[1]#fixed_data'!$B$3)</f>
        <v>GBP</v>
      </c>
      <c r="E85" s="5">
        <f>IF('[1]#source_data'!A87="","",IF('[1]#source_data'!D87="","",'[1]#source_data'!D87))</f>
        <v>966</v>
      </c>
      <c r="F85" s="6">
        <f>IF('[1]#source_data'!A87="","",IF('[1]#source_data'!E87="","",'[1]#source_data'!E87))</f>
        <v>44973</v>
      </c>
      <c r="G85" s="6">
        <f>IF('[1]#source_data'!A87="","",IF('[1]#source_data'!F87="","",'[1]#source_data'!F87))</f>
        <v>45017</v>
      </c>
      <c r="H85" s="6">
        <f>IF('[1]#source_data'!A87="","",IF('[1]#source_data'!G87="","",'[1]#source_data'!G87))</f>
        <v>45107</v>
      </c>
      <c r="I85" s="3">
        <f>IF('[1]#source_data'!A87="","",IF('[1]#source_data'!H87="","",'[1]#source_data'!H87))</f>
        <v>3</v>
      </c>
      <c r="J85" s="2" t="str">
        <f>IF('[1]#source_data'!A87="","",IF(AND(L85="",M85=""),'[1]#fixed_data'!$B$4&amp;SUBSTITUTE(K85," ","-"),IF(L85="","GB-COH-"&amp;M85,IF(LEFT(L85,2)="SC","GB-SC-"&amp;L85,IF(AND(LEFT(L85,1)="1",LEN(L85)=6),"GB-NIC-"&amp;L85,"GB-CHC-"&amp;L85)))))</f>
        <v>360G-SouthwayHousing-You-and-Me-Singing</v>
      </c>
      <c r="K85" s="3" t="str">
        <f>IF('[1]#source_data'!A87="","",IF('[1]#source_data'!I87="","",'[1]#source_data'!I87))</f>
        <v>You and Me Singing</v>
      </c>
      <c r="L85" s="2" t="str">
        <f>IF('[1]#source_data'!A87="","",IF(ISBLANK('[1]#source_data'!J87),"",'[1]#source_data'!J87))</f>
        <v/>
      </c>
      <c r="M85" s="2" t="str">
        <f>IF('[1]#source_data'!A87="","",IF('[1]#source_data'!K87="","",TEXT('[1]#source_data'!K87,"00000000")))</f>
        <v/>
      </c>
      <c r="N85" s="3" t="str">
        <f>IF('[1]#source_data'!A87="","",IF('[1]#source_data'!L87="","",'[1]#source_data'!L87))</f>
        <v>M19 1</v>
      </c>
      <c r="O85" s="2" t="str">
        <f>IF('[1]#source_data'!A87="","",'[1]#fixed_data'!$B$5)</f>
        <v>GB-COH-IP30348R</v>
      </c>
      <c r="P85" s="2" t="str">
        <f>IF('[1]#source_data'!A87="","",'[1]#fixed_data'!$B$6)</f>
        <v>Southway Housing Trust</v>
      </c>
      <c r="Q85" s="3" t="str">
        <f>IF('[1]#source_data'!A87="","",IF('[1]#source_data'!M87="","",'[1]#source_data'!M87))</f>
        <v>BSF</v>
      </c>
      <c r="R85" s="3" t="str">
        <f>IF('[1]#source_data'!A87="","",IF('[1]#source_data'!N87="","",'[1]#source_data'!N87))</f>
        <v>Beautiful South Fund</v>
      </c>
      <c r="S85" s="2" t="str">
        <f>IF('[1]#source_data'!A87="","",IF('[1]#source_data'!O87="","",'[1]#source_data'!O87))</f>
        <v>Burnage</v>
      </c>
      <c r="T85" s="2" t="str">
        <f>IF('[1]#source_data'!A87="","",IF('[1]#source_data'!O87="","",VLOOKUP(S85,'[1]#fixed_data'!$A$11:$C$19,2,FALSE)))</f>
        <v>E05011354</v>
      </c>
      <c r="U85" s="2" t="str">
        <f>IF('[1]#source_data'!A87="","",IF('[1]#source_data'!O87="","",VLOOKUP(S85,'[1]#fixed_data'!$A$11:$C$19,3,FALSE)))</f>
        <v>WD</v>
      </c>
      <c r="V85" s="2" t="str">
        <f>IF('[1]#source_data'!A87="","",IF('[1]#source_data'!P87="","",'[1]#source_data'!P87))</f>
        <v>Yes</v>
      </c>
      <c r="W85" s="7">
        <f>IF('[1]#source_data'!A87="","",'[1]#fixed_data'!$B$7)</f>
        <v>45358</v>
      </c>
      <c r="X85" s="2" t="str">
        <f>IF('[1]#source_data'!A87="","",'[1]#fixed_data'!$B$8)</f>
        <v>https://www.southwayhousing.co.uk</v>
      </c>
    </row>
    <row r="86" spans="1:24" ht="20.5" customHeight="1" x14ac:dyDescent="0.35">
      <c r="A86" s="2" t="str">
        <f>IF('[1]#source_data'!A88="","",CONCATENATE('[1]#fixed_data'!$B$2&amp;'[1]#source_data'!A88))</f>
        <v>360G-SouthwayHousing-BSF_69</v>
      </c>
      <c r="B86" s="4" t="str">
        <f>IF('[1]#source_data'!A88="","",IF('[1]#source_data'!B88="","",'[1]#source_data'!B88))</f>
        <v>Alston Gardens Coronation street party</v>
      </c>
      <c r="C86" s="4" t="str">
        <f>IF('[1]#source_data'!A88="","",IF('[1]#source_data'!C88="","",'[1]#source_data'!C88))</f>
        <v>For a street party to celebrate the King's Coronation</v>
      </c>
      <c r="D86" s="2" t="str">
        <f>IF('[1]#source_data'!A88="","",'[1]#fixed_data'!$B$3)</f>
        <v>GBP</v>
      </c>
      <c r="E86" s="5">
        <f>IF('[1]#source_data'!A88="","",IF('[1]#source_data'!D88="","",'[1]#source_data'!D88))</f>
        <v>975</v>
      </c>
      <c r="F86" s="6">
        <f>IF('[1]#source_data'!A88="","",IF('[1]#source_data'!E88="","",'[1]#source_data'!E88))</f>
        <v>45001</v>
      </c>
      <c r="G86" s="6">
        <f>IF('[1]#source_data'!A88="","",IF('[1]#source_data'!F88="","",'[1]#source_data'!F88))</f>
        <v>45047</v>
      </c>
      <c r="H86" s="6">
        <f>IF('[1]#source_data'!A88="","",IF('[1]#source_data'!G88="","",'[1]#source_data'!G88))</f>
        <v>45077</v>
      </c>
      <c r="I86" s="3">
        <f>IF('[1]#source_data'!A88="","",IF('[1]#source_data'!H88="","",'[1]#source_data'!H88))</f>
        <v>1</v>
      </c>
      <c r="J86" s="2" t="str">
        <f>IF('[1]#source_data'!A88="","",IF(AND(L86="",M86=""),'[1]#fixed_data'!$B$4&amp;SUBSTITUTE(K86," ","-"),IF(L86="","GB-COH-"&amp;M86,IF(LEFT(L86,2)="SC","GB-SC-"&amp;L86,IF(AND(LEFT(L86,1)="1",LEN(L86)=6),"GB-NIC-"&amp;L86,"GB-CHC-"&amp;L86)))))</f>
        <v>360G-SouthwayHousing-Alston-Gardens-Coronation-Street-Party</v>
      </c>
      <c r="K86" s="3" t="str">
        <f>IF('[1]#source_data'!A88="","",IF('[1]#source_data'!I88="","",'[1]#source_data'!I88))</f>
        <v>Alston Gardens Coronation Street Party</v>
      </c>
      <c r="L86" s="2" t="str">
        <f>IF('[1]#source_data'!A88="","",IF(ISBLANK('[1]#source_data'!J88),"",'[1]#source_data'!J88))</f>
        <v/>
      </c>
      <c r="M86" s="2" t="str">
        <f>IF('[1]#source_data'!A88="","",IF('[1]#source_data'!K88="","",TEXT('[1]#source_data'!K88,"00000000")))</f>
        <v/>
      </c>
      <c r="N86" s="3" t="str">
        <f>IF('[1]#source_data'!A88="","",IF('[1]#source_data'!L88="","",'[1]#source_data'!L88))</f>
        <v>M19 1</v>
      </c>
      <c r="O86" s="2" t="str">
        <f>IF('[1]#source_data'!A88="","",'[1]#fixed_data'!$B$5)</f>
        <v>GB-COH-IP30348R</v>
      </c>
      <c r="P86" s="2" t="str">
        <f>IF('[1]#source_data'!A88="","",'[1]#fixed_data'!$B$6)</f>
        <v>Southway Housing Trust</v>
      </c>
      <c r="Q86" s="3" t="str">
        <f>IF('[1]#source_data'!A88="","",IF('[1]#source_data'!M88="","",'[1]#source_data'!M88))</f>
        <v>BSF</v>
      </c>
      <c r="R86" s="3" t="str">
        <f>IF('[1]#source_data'!A88="","",IF('[1]#source_data'!N88="","",'[1]#source_data'!N88))</f>
        <v>Beautiful South Fund</v>
      </c>
      <c r="S86" s="2" t="str">
        <f>IF('[1]#source_data'!A88="","",IF('[1]#source_data'!O88="","",'[1]#source_data'!O88))</f>
        <v>Burnage</v>
      </c>
      <c r="T86" s="2" t="str">
        <f>IF('[1]#source_data'!A88="","",IF('[1]#source_data'!O88="","",VLOOKUP(S86,'[1]#fixed_data'!$A$11:$C$19,2,FALSE)))</f>
        <v>E05011354</v>
      </c>
      <c r="U86" s="2" t="str">
        <f>IF('[1]#source_data'!A88="","",IF('[1]#source_data'!O88="","",VLOOKUP(S86,'[1]#fixed_data'!$A$11:$C$19,3,FALSE)))</f>
        <v>WD</v>
      </c>
      <c r="V86" s="2" t="str">
        <f>IF('[1]#source_data'!A88="","",IF('[1]#source_data'!P88="","",'[1]#source_data'!P88))</f>
        <v>Yes</v>
      </c>
      <c r="W86" s="7">
        <f>IF('[1]#source_data'!A88="","",'[1]#fixed_data'!$B$7)</f>
        <v>45358</v>
      </c>
      <c r="X86" s="2" t="str">
        <f>IF('[1]#source_data'!A88="","",'[1]#fixed_data'!$B$8)</f>
        <v>https://www.southwayhousing.co.uk</v>
      </c>
    </row>
    <row r="87" spans="1:24" ht="16.5" customHeight="1" x14ac:dyDescent="0.35">
      <c r="A87" s="2" t="str">
        <f>IF('[1]#source_data'!A89="","",CONCATENATE('[1]#fixed_data'!$B$2&amp;'[1]#source_data'!A89))</f>
        <v>360G-SouthwayHousing-BSF_70</v>
      </c>
      <c r="B87" s="4" t="str">
        <f>IF('[1]#source_data'!A89="","",IF('[1]#source_data'!B89="","",'[1]#source_data'!B89))</f>
        <v>Old Moaties Coronation Party</v>
      </c>
      <c r="C87" s="4" t="str">
        <f>IF('[1]#source_data'!A89="","",IF('[1]#source_data'!C89="","",'[1]#source_data'!C89))</f>
        <v>For a party to celebrate the King's Coronation</v>
      </c>
      <c r="D87" s="2" t="str">
        <f>IF('[1]#source_data'!A89="","",'[1]#fixed_data'!$B$3)</f>
        <v>GBP</v>
      </c>
      <c r="E87" s="5">
        <f>IF('[1]#source_data'!A89="","",IF('[1]#source_data'!D89="","",'[1]#source_data'!D89))</f>
        <v>200</v>
      </c>
      <c r="F87" s="6">
        <f>IF('[1]#source_data'!A89="","",IF('[1]#source_data'!E89="","",'[1]#source_data'!E89))</f>
        <v>45001</v>
      </c>
      <c r="G87" s="6">
        <f>IF('[1]#source_data'!A89="","",IF('[1]#source_data'!F89="","",'[1]#source_data'!F89))</f>
        <v>45047</v>
      </c>
      <c r="H87" s="6">
        <f>IF('[1]#source_data'!A89="","",IF('[1]#source_data'!G89="","",'[1]#source_data'!G89))</f>
        <v>45077</v>
      </c>
      <c r="I87" s="3">
        <f>IF('[1]#source_data'!A89="","",IF('[1]#source_data'!H89="","",'[1]#source_data'!H89))</f>
        <v>1</v>
      </c>
      <c r="J87" s="2" t="str">
        <f>IF('[1]#source_data'!A89="","",IF(AND(L87="",M87=""),'[1]#fixed_data'!$B$4&amp;SUBSTITUTE(K87," ","-"),IF(L87="","GB-COH-"&amp;M87,IF(LEFT(L87,2)="SC","GB-SC-"&amp;L87,IF(AND(LEFT(L87,1)="1",LEN(L87)=6),"GB-NIC-"&amp;L87,"GB-CHC-"&amp;L87)))))</f>
        <v>360G-SouthwayHousing-Old-Moaties</v>
      </c>
      <c r="K87" s="3" t="str">
        <f>IF('[1]#source_data'!A89="","",IF('[1]#source_data'!I89="","",'[1]#source_data'!I89))</f>
        <v>Old Moaties</v>
      </c>
      <c r="L87" s="2" t="str">
        <f>IF('[1]#source_data'!A89="","",IF(ISBLANK('[1]#source_data'!J89),"",'[1]#source_data'!J89))</f>
        <v/>
      </c>
      <c r="M87" s="2" t="str">
        <f>IF('[1]#source_data'!A89="","",IF('[1]#source_data'!K89="","",TEXT('[1]#source_data'!K89,"00000000")))</f>
        <v/>
      </c>
      <c r="N87" s="3" t="str">
        <f>IF('[1]#source_data'!A89="","",IF('[1]#source_data'!L89="","",'[1]#source_data'!L89))</f>
        <v>M20 1</v>
      </c>
      <c r="O87" s="2" t="str">
        <f>IF('[1]#source_data'!A89="","",'[1]#fixed_data'!$B$5)</f>
        <v>GB-COH-IP30348R</v>
      </c>
      <c r="P87" s="2" t="str">
        <f>IF('[1]#source_data'!A89="","",'[1]#fixed_data'!$B$6)</f>
        <v>Southway Housing Trust</v>
      </c>
      <c r="Q87" s="3" t="str">
        <f>IF('[1]#source_data'!A89="","",IF('[1]#source_data'!M89="","",'[1]#source_data'!M89))</f>
        <v>BSF</v>
      </c>
      <c r="R87" s="3" t="str">
        <f>IF('[1]#source_data'!A89="","",IF('[1]#source_data'!N89="","",'[1]#source_data'!N89))</f>
        <v>Beautiful South Fund</v>
      </c>
      <c r="S87" s="2" t="str">
        <f>IF('[1]#source_data'!A89="","",IF('[1]#source_data'!O89="","",'[1]#source_data'!O89))</f>
        <v>Withington</v>
      </c>
      <c r="T87" s="2" t="str">
        <f>IF('[1]#source_data'!A89="","",IF('[1]#source_data'!O89="","",VLOOKUP(S87,'[1]#fixed_data'!$A$11:$C$19,2,FALSE)))</f>
        <v>E05011380</v>
      </c>
      <c r="U87" s="2" t="str">
        <f>IF('[1]#source_data'!A89="","",IF('[1]#source_data'!O89="","",VLOOKUP(S87,'[1]#fixed_data'!$A$11:$C$19,3,FALSE)))</f>
        <v>WD</v>
      </c>
      <c r="V87" s="2" t="str">
        <f>IF('[1]#source_data'!A89="","",IF('[1]#source_data'!P89="","",'[1]#source_data'!P89))</f>
        <v>Yes</v>
      </c>
      <c r="W87" s="7">
        <f>IF('[1]#source_data'!A89="","",'[1]#fixed_data'!$B$7)</f>
        <v>45358</v>
      </c>
      <c r="X87" s="2" t="str">
        <f>IF('[1]#source_data'!A89="","",'[1]#fixed_data'!$B$8)</f>
        <v>https://www.southwayhousing.co.uk</v>
      </c>
    </row>
    <row r="88" spans="1:24" ht="31" customHeight="1" x14ac:dyDescent="0.35">
      <c r="A88" s="2" t="str">
        <f>IF('[1]#source_data'!A90="","",CONCATENATE('[1]#fixed_data'!$B$2&amp;'[1]#source_data'!A90))</f>
        <v>360G-SouthwayHousing-BSF_71</v>
      </c>
      <c r="B88" s="4" t="str">
        <f>IF('[1]#source_data'!A90="","",IF('[1]#source_data'!B90="","",'[1]#source_data'!B90))</f>
        <v>BME Community Well-being</v>
      </c>
      <c r="C88" s="4" t="str">
        <f>IF('[1]#source_data'!A90="","",IF('[1]#source_data'!C90="","",'[1]#source_data'!C90))</f>
        <v>For a project to promote mental well-being for the BME community</v>
      </c>
      <c r="D88" s="2" t="str">
        <f>IF('[1]#source_data'!A90="","",'[1]#fixed_data'!$B$3)</f>
        <v>GBP</v>
      </c>
      <c r="E88" s="5">
        <f>IF('[1]#source_data'!A90="","",IF('[1]#source_data'!D90="","",'[1]#source_data'!D90))</f>
        <v>604</v>
      </c>
      <c r="F88" s="6">
        <f>IF('[1]#source_data'!A90="","",IF('[1]#source_data'!E90="","",'[1]#source_data'!E90))</f>
        <v>45001</v>
      </c>
      <c r="G88" s="6">
        <f>IF('[1]#source_data'!A90="","",IF('[1]#source_data'!F90="","",'[1]#source_data'!F90))</f>
        <v>45017</v>
      </c>
      <c r="H88" s="6">
        <f>IF('[1]#source_data'!A90="","",IF('[1]#source_data'!G90="","",'[1]#source_data'!G90))</f>
        <v>45107</v>
      </c>
      <c r="I88" s="3">
        <f>IF('[1]#source_data'!A90="","",IF('[1]#source_data'!H90="","",'[1]#source_data'!H90))</f>
        <v>3</v>
      </c>
      <c r="J88" s="2" t="str">
        <f>IF('[1]#source_data'!A90="","",IF(AND(L88="",M88=""),'[1]#fixed_data'!$B$4&amp;SUBSTITUTE(K88," ","-"),IF(L88="","GB-COH-"&amp;M88,IF(LEFT(L88,2)="SC","GB-SC-"&amp;L88,IF(AND(LEFT(L88,1)="1",LEN(L88)=6),"GB-NIC-"&amp;L88,"GB-CHC-"&amp;L88)))))</f>
        <v>360G-SouthwayHousing-Levenshulme-Lovely-Ladies</v>
      </c>
      <c r="K88" s="3" t="str">
        <f>IF('[1]#source_data'!A90="","",IF('[1]#source_data'!I90="","",'[1]#source_data'!I90))</f>
        <v>Levenshulme Lovely Ladies</v>
      </c>
      <c r="L88" s="2" t="str">
        <f>IF('[1]#source_data'!A90="","",IF(ISBLANK('[1]#source_data'!J90),"",'[1]#source_data'!J90))</f>
        <v/>
      </c>
      <c r="M88" s="2" t="str">
        <f>IF('[1]#source_data'!A90="","",IF('[1]#source_data'!K90="","",TEXT('[1]#source_data'!K90,"00000000")))</f>
        <v/>
      </c>
      <c r="N88" s="3" t="str">
        <f>IF('[1]#source_data'!A90="","",IF('[1]#source_data'!L90="","",'[1]#source_data'!L90))</f>
        <v>M19 3</v>
      </c>
      <c r="O88" s="2" t="str">
        <f>IF('[1]#source_data'!A90="","",'[1]#fixed_data'!$B$5)</f>
        <v>GB-COH-IP30348R</v>
      </c>
      <c r="P88" s="2" t="str">
        <f>IF('[1]#source_data'!A90="","",'[1]#fixed_data'!$B$6)</f>
        <v>Southway Housing Trust</v>
      </c>
      <c r="Q88" s="3" t="str">
        <f>IF('[1]#source_data'!A90="","",IF('[1]#source_data'!M90="","",'[1]#source_data'!M90))</f>
        <v>BSF</v>
      </c>
      <c r="R88" s="3" t="str">
        <f>IF('[1]#source_data'!A90="","",IF('[1]#source_data'!N90="","",'[1]#source_data'!N90))</f>
        <v>Beautiful South Fund</v>
      </c>
      <c r="S88" s="2" t="str">
        <f>IF('[1]#source_data'!A90="","",IF('[1]#source_data'!O90="","",'[1]#source_data'!O90))</f>
        <v>Burnage</v>
      </c>
      <c r="T88" s="2" t="str">
        <f>IF('[1]#source_data'!A90="","",IF('[1]#source_data'!O90="","",VLOOKUP(S88,'[1]#fixed_data'!$A$11:$C$19,2,FALSE)))</f>
        <v>E05011354</v>
      </c>
      <c r="U88" s="2" t="str">
        <f>IF('[1]#source_data'!A90="","",IF('[1]#source_data'!O90="","",VLOOKUP(S88,'[1]#fixed_data'!$A$11:$C$19,3,FALSE)))</f>
        <v>WD</v>
      </c>
      <c r="V88" s="2" t="str">
        <f>IF('[1]#source_data'!A90="","",IF('[1]#source_data'!P90="","",'[1]#source_data'!P90))</f>
        <v>Yes</v>
      </c>
      <c r="W88" s="7">
        <f>IF('[1]#source_data'!A90="","",'[1]#fixed_data'!$B$7)</f>
        <v>45358</v>
      </c>
      <c r="X88" s="2" t="str">
        <f>IF('[1]#source_data'!A90="","",'[1]#fixed_data'!$B$8)</f>
        <v>https://www.southwayhousing.co.uk</v>
      </c>
    </row>
    <row r="89" spans="1:24" ht="31.5" customHeight="1" x14ac:dyDescent="0.35">
      <c r="A89" s="2" t="str">
        <f>IF('[1]#source_data'!A91="","",CONCATENATE('[1]#fixed_data'!$B$2&amp;'[1]#source_data'!A91))</f>
        <v>360G-SouthwayHousing-BSF_73</v>
      </c>
      <c r="B89" s="4" t="str">
        <f>IF('[1]#source_data'!A91="","",IF('[1]#source_data'!B91="","",'[1]#source_data'!B91))</f>
        <v>Merseyfest 2023</v>
      </c>
      <c r="C89" s="4" t="str">
        <f>IF('[1]#source_data'!A91="","",IF('[1]#source_data'!C91="","",'[1]#source_data'!C91))</f>
        <v>Family event to bring people together for a community wide information and fun day</v>
      </c>
      <c r="D89" s="2" t="str">
        <f>IF('[1]#source_data'!A91="","",'[1]#fixed_data'!$B$3)</f>
        <v>GBP</v>
      </c>
      <c r="E89" s="5">
        <f>IF('[1]#source_data'!A91="","",IF('[1]#source_data'!D91="","",'[1]#source_data'!D91))</f>
        <v>1170</v>
      </c>
      <c r="F89" s="6">
        <f>IF('[1]#source_data'!A91="","",IF('[1]#source_data'!E91="","",'[1]#source_data'!E91))</f>
        <v>45001</v>
      </c>
      <c r="G89" s="6">
        <f>IF('[1]#source_data'!A91="","",IF('[1]#source_data'!F91="","",'[1]#source_data'!F91))</f>
        <v>45047</v>
      </c>
      <c r="H89" s="6">
        <f>IF('[1]#source_data'!A91="","",IF('[1]#source_data'!G91="","",'[1]#source_data'!G91))</f>
        <v>45077</v>
      </c>
      <c r="I89" s="3">
        <f>IF('[1]#source_data'!A91="","",IF('[1]#source_data'!H91="","",'[1]#source_data'!H91))</f>
        <v>1</v>
      </c>
      <c r="J89" s="2" t="str">
        <f>IF('[1]#source_data'!A91="","",IF(AND(L89="",M89=""),'[1]#fixed_data'!$B$4&amp;SUBSTITUTE(K89," ","-"),IF(L89="","GB-COH-"&amp;M89,IF(LEFT(L89,2)="SC","GB-SC-"&amp;L89,IF(AND(LEFT(L89,1)="1",LEN(L89)=6),"GB-NIC-"&amp;L89,"GB-CHC-"&amp;L89)))))</f>
        <v>GB-CHC-1142217</v>
      </c>
      <c r="K89" s="3" t="str">
        <f>IF('[1]#source_data'!A91="","",IF('[1]#source_data'!I91="","",'[1]#source_data'!I91))</f>
        <v>Barlow Moor Community Association</v>
      </c>
      <c r="L89" s="2">
        <f>IF('[1]#source_data'!A91="","",IF(ISBLANK('[1]#source_data'!J91),"",'[1]#source_data'!J91))</f>
        <v>1142217</v>
      </c>
      <c r="M89" s="2" t="str">
        <f>IF('[1]#source_data'!A91="","",IF('[1]#source_data'!K91="","",TEXT('[1]#source_data'!K91,"00000000")))</f>
        <v/>
      </c>
      <c r="N89" s="3" t="str">
        <f>IF('[1]#source_data'!A91="","",IF('[1]#source_data'!L91="","",'[1]#source_data'!L91))</f>
        <v>M21 7</v>
      </c>
      <c r="O89" s="2" t="str">
        <f>IF('[1]#source_data'!A91="","",'[1]#fixed_data'!$B$5)</f>
        <v>GB-COH-IP30348R</v>
      </c>
      <c r="P89" s="2" t="str">
        <f>IF('[1]#source_data'!A91="","",'[1]#fixed_data'!$B$6)</f>
        <v>Southway Housing Trust</v>
      </c>
      <c r="Q89" s="3" t="str">
        <f>IF('[1]#source_data'!A91="","",IF('[1]#source_data'!M91="","",'[1]#source_data'!M91))</f>
        <v>BSF</v>
      </c>
      <c r="R89" s="3" t="str">
        <f>IF('[1]#source_data'!A91="","",IF('[1]#source_data'!N91="","",'[1]#source_data'!N91))</f>
        <v>Beautiful South Fund</v>
      </c>
      <c r="S89" s="2" t="str">
        <f>IF('[1]#source_data'!A91="","",IF('[1]#source_data'!O91="","",'[1]#source_data'!O91))</f>
        <v>Chorlton Park</v>
      </c>
      <c r="T89" s="2" t="str">
        <f>IF('[1]#source_data'!A91="","",IF('[1]#source_data'!O91="","",VLOOKUP(S89,'[1]#fixed_data'!$A$11:$C$19,2,FALSE)))</f>
        <v>E05011358</v>
      </c>
      <c r="U89" s="2" t="str">
        <f>IF('[1]#source_data'!A91="","",IF('[1]#source_data'!O91="","",VLOOKUP(S89,'[1]#fixed_data'!$A$11:$C$19,3,FALSE)))</f>
        <v>WD</v>
      </c>
      <c r="V89" s="2" t="str">
        <f>IF('[1]#source_data'!A91="","",IF('[1]#source_data'!P91="","",'[1]#source_data'!P91))</f>
        <v>Yes</v>
      </c>
      <c r="W89" s="7">
        <f>IF('[1]#source_data'!A91="","",'[1]#fixed_data'!$B$7)</f>
        <v>45358</v>
      </c>
      <c r="X89" s="2" t="str">
        <f>IF('[1]#source_data'!A91="","",'[1]#fixed_data'!$B$8)</f>
        <v>https://www.southwayhousing.co.uk</v>
      </c>
    </row>
    <row r="90" spans="1:24" ht="19.5" customHeight="1" x14ac:dyDescent="0.35">
      <c r="A90" s="2" t="str">
        <f>IF('[1]#source_data'!A92="","",CONCATENATE('[1]#fixed_data'!$B$2&amp;'[1]#source_data'!A92))</f>
        <v>360G-SouthwayHousing-BSF_75</v>
      </c>
      <c r="B90" s="4" t="str">
        <f>IF('[1]#source_data'!A92="","",IF('[1]#source_data'!B92="","",'[1]#source_data'!B92))</f>
        <v>Dahlia House Coronation Party</v>
      </c>
      <c r="C90" s="4" t="str">
        <f>IF('[1]#source_data'!A92="","",IF('[1]#source_data'!C92="","",'[1]#source_data'!C92))</f>
        <v>For a party to celebrate the King's Coronation</v>
      </c>
      <c r="D90" s="2" t="str">
        <f>IF('[1]#source_data'!A92="","",'[1]#fixed_data'!$B$3)</f>
        <v>GBP</v>
      </c>
      <c r="E90" s="5">
        <f>IF('[1]#source_data'!A92="","",IF('[1]#source_data'!D92="","",'[1]#source_data'!D92))</f>
        <v>1000</v>
      </c>
      <c r="F90" s="6">
        <f>IF('[1]#source_data'!A92="","",IF('[1]#source_data'!E92="","",'[1]#source_data'!E92))</f>
        <v>45034</v>
      </c>
      <c r="G90" s="6">
        <f>IF('[1]#source_data'!A92="","",IF('[1]#source_data'!F92="","",'[1]#source_data'!F92))</f>
        <v>45047</v>
      </c>
      <c r="H90" s="6">
        <f>IF('[1]#source_data'!A92="","",IF('[1]#source_data'!G92="","",'[1]#source_data'!G92))</f>
        <v>45077</v>
      </c>
      <c r="I90" s="3">
        <f>IF('[1]#source_data'!A92="","",IF('[1]#source_data'!H92="","",'[1]#source_data'!H92))</f>
        <v>1</v>
      </c>
      <c r="J90" s="2" t="str">
        <f>IF('[1]#source_data'!A92="","",IF(AND(L90="",M90=""),'[1]#fixed_data'!$B$4&amp;SUBSTITUTE(K90," ","-"),IF(L90="","GB-COH-"&amp;M90,IF(LEFT(L90,2)="SC","GB-SC-"&amp;L90,IF(AND(LEFT(L90,1)="1",LEN(L90)=6),"GB-NIC-"&amp;L90,"GB-CHC-"&amp;L90)))))</f>
        <v>360G-SouthwayHousing-Dahlia-House</v>
      </c>
      <c r="K90" s="3" t="str">
        <f>IF('[1]#source_data'!A92="","",IF('[1]#source_data'!I92="","",'[1]#source_data'!I92))</f>
        <v>Dahlia House</v>
      </c>
      <c r="L90" s="2" t="str">
        <f>IF('[1]#source_data'!A92="","",IF(ISBLANK('[1]#source_data'!J92),"",'[1]#source_data'!J92))</f>
        <v/>
      </c>
      <c r="M90" s="2" t="str">
        <f>IF('[1]#source_data'!A92="","",IF('[1]#source_data'!K92="","",TEXT('[1]#source_data'!K92,"00000000")))</f>
        <v/>
      </c>
      <c r="N90" s="3" t="str">
        <f>IF('[1]#source_data'!A92="","",IF('[1]#source_data'!L92="","",'[1]#source_data'!L92))</f>
        <v>M19 1</v>
      </c>
      <c r="O90" s="2" t="str">
        <f>IF('[1]#source_data'!A92="","",'[1]#fixed_data'!$B$5)</f>
        <v>GB-COH-IP30348R</v>
      </c>
      <c r="P90" s="2" t="str">
        <f>IF('[1]#source_data'!A92="","",'[1]#fixed_data'!$B$6)</f>
        <v>Southway Housing Trust</v>
      </c>
      <c r="Q90" s="3" t="str">
        <f>IF('[1]#source_data'!A92="","",IF('[1]#source_data'!M92="","",'[1]#source_data'!M92))</f>
        <v>BSF</v>
      </c>
      <c r="R90" s="3" t="str">
        <f>IF('[1]#source_data'!A92="","",IF('[1]#source_data'!N92="","",'[1]#source_data'!N92))</f>
        <v>Beautiful South Fund</v>
      </c>
      <c r="S90" s="2" t="str">
        <f>IF('[1]#source_data'!A92="","",IF('[1]#source_data'!O92="","",'[1]#source_data'!O92))</f>
        <v>Burnage</v>
      </c>
      <c r="T90" s="2" t="str">
        <f>IF('[1]#source_data'!A92="","",IF('[1]#source_data'!O92="","",VLOOKUP(S90,'[1]#fixed_data'!$A$11:$C$19,2,FALSE)))</f>
        <v>E05011354</v>
      </c>
      <c r="U90" s="2" t="str">
        <f>IF('[1]#source_data'!A92="","",IF('[1]#source_data'!O92="","",VLOOKUP(S90,'[1]#fixed_data'!$A$11:$C$19,3,FALSE)))</f>
        <v>WD</v>
      </c>
      <c r="V90" s="2" t="str">
        <f>IF('[1]#source_data'!A92="","",IF('[1]#source_data'!P92="","",'[1]#source_data'!P92))</f>
        <v>Yes</v>
      </c>
      <c r="W90" s="7">
        <f>IF('[1]#source_data'!A92="","",'[1]#fixed_data'!$B$7)</f>
        <v>45358</v>
      </c>
      <c r="X90" s="2" t="str">
        <f>IF('[1]#source_data'!A92="","",'[1]#fixed_data'!$B$8)</f>
        <v>https://www.southwayhousing.co.uk</v>
      </c>
    </row>
    <row r="91" spans="1:24" ht="21" customHeight="1" x14ac:dyDescent="0.35">
      <c r="A91" s="2" t="str">
        <f>IF('[1]#source_data'!A93="","",CONCATENATE('[1]#fixed_data'!$B$2&amp;'[1]#source_data'!A93))</f>
        <v>360G-SouthwayHousing-BSF_76</v>
      </c>
      <c r="B91" s="4" t="str">
        <f>IF('[1]#source_data'!A93="","",IF('[1]#source_data'!B93="","",'[1]#source_data'!B93))</f>
        <v>Let's celebrate the Coronation with BMCA!</v>
      </c>
      <c r="C91" s="4" t="str">
        <f>IF('[1]#source_data'!A93="","",IF('[1]#source_data'!C93="","",'[1]#source_data'!C93))</f>
        <v>For a party to celebrate the King's Coronation</v>
      </c>
      <c r="D91" s="2" t="str">
        <f>IF('[1]#source_data'!A93="","",'[1]#fixed_data'!$B$3)</f>
        <v>GBP</v>
      </c>
      <c r="E91" s="5">
        <f>IF('[1]#source_data'!A93="","",IF('[1]#source_data'!D93="","",'[1]#source_data'!D93))</f>
        <v>500</v>
      </c>
      <c r="F91" s="6">
        <f>IF('[1]#source_data'!A93="","",IF('[1]#source_data'!E93="","",'[1]#source_data'!E93))</f>
        <v>45034</v>
      </c>
      <c r="G91" s="6">
        <f>IF('[1]#source_data'!A93="","",IF('[1]#source_data'!F93="","",'[1]#source_data'!F93))</f>
        <v>45047</v>
      </c>
      <c r="H91" s="6">
        <f>IF('[1]#source_data'!A93="","",IF('[1]#source_data'!G93="","",'[1]#source_data'!G93))</f>
        <v>45077</v>
      </c>
      <c r="I91" s="3">
        <f>IF('[1]#source_data'!A93="","",IF('[1]#source_data'!H93="","",'[1]#source_data'!H93))</f>
        <v>1</v>
      </c>
      <c r="J91" s="2" t="str">
        <f>IF('[1]#source_data'!A93="","",IF(AND(L91="",M91=""),'[1]#fixed_data'!$B$4&amp;SUBSTITUTE(K91," ","-"),IF(L91="","GB-COH-"&amp;M91,IF(LEFT(L91,2)="SC","GB-SC-"&amp;L91,IF(AND(LEFT(L91,1)="1",LEN(L91)=6),"GB-NIC-"&amp;L91,"GB-CHC-"&amp;L91)))))</f>
        <v>GB-CHC-1142217</v>
      </c>
      <c r="K91" s="3" t="str">
        <f>IF('[1]#source_data'!A93="","",IF('[1]#source_data'!I93="","",'[1]#source_data'!I93))</f>
        <v>Barlow Moor Community Association</v>
      </c>
      <c r="L91" s="2">
        <f>IF('[1]#source_data'!A93="","",IF(ISBLANK('[1]#source_data'!J93),"",'[1]#source_data'!J93))</f>
        <v>1142217</v>
      </c>
      <c r="M91" s="2" t="str">
        <f>IF('[1]#source_data'!A93="","",IF('[1]#source_data'!K93="","",TEXT('[1]#source_data'!K93,"00000000")))</f>
        <v/>
      </c>
      <c r="N91" s="3" t="str">
        <f>IF('[1]#source_data'!A93="","",IF('[1]#source_data'!L93="","",'[1]#source_data'!L93))</f>
        <v>M21 7</v>
      </c>
      <c r="O91" s="2" t="str">
        <f>IF('[1]#source_data'!A93="","",'[1]#fixed_data'!$B$5)</f>
        <v>GB-COH-IP30348R</v>
      </c>
      <c r="P91" s="2" t="str">
        <f>IF('[1]#source_data'!A93="","",'[1]#fixed_data'!$B$6)</f>
        <v>Southway Housing Trust</v>
      </c>
      <c r="Q91" s="3" t="str">
        <f>IF('[1]#source_data'!A93="","",IF('[1]#source_data'!M93="","",'[1]#source_data'!M93))</f>
        <v>BSF</v>
      </c>
      <c r="R91" s="3" t="str">
        <f>IF('[1]#source_data'!A93="","",IF('[1]#source_data'!N93="","",'[1]#source_data'!N93))</f>
        <v>Beautiful South Fund</v>
      </c>
      <c r="S91" s="2" t="str">
        <f>IF('[1]#source_data'!A93="","",IF('[1]#source_data'!O93="","",'[1]#source_data'!O93))</f>
        <v>Chorlton Park</v>
      </c>
      <c r="T91" s="2" t="str">
        <f>IF('[1]#source_data'!A93="","",IF('[1]#source_data'!O93="","",VLOOKUP(S91,'[1]#fixed_data'!$A$11:$C$19,2,FALSE)))</f>
        <v>E05011358</v>
      </c>
      <c r="U91" s="2" t="str">
        <f>IF('[1]#source_data'!A93="","",IF('[1]#source_data'!O93="","",VLOOKUP(S91,'[1]#fixed_data'!$A$11:$C$19,3,FALSE)))</f>
        <v>WD</v>
      </c>
      <c r="V91" s="2" t="str">
        <f>IF('[1]#source_data'!A93="","",IF('[1]#source_data'!P93="","",'[1]#source_data'!P93))</f>
        <v>Yes</v>
      </c>
      <c r="W91" s="7">
        <f>IF('[1]#source_data'!A93="","",'[1]#fixed_data'!$B$7)</f>
        <v>45358</v>
      </c>
      <c r="X91" s="2" t="str">
        <f>IF('[1]#source_data'!A93="","",'[1]#fixed_data'!$B$8)</f>
        <v>https://www.southwayhousing.co.uk</v>
      </c>
    </row>
    <row r="92" spans="1:24" ht="32" customHeight="1" x14ac:dyDescent="0.35">
      <c r="A92" s="2" t="str">
        <f>IF('[1]#source_data'!A94="","",CONCATENATE('[1]#fixed_data'!$B$2&amp;'[1]#source_data'!A94))</f>
        <v>360G-SouthwayHousing-BSF_77</v>
      </c>
      <c r="B92" s="4" t="str">
        <f>IF('[1]#source_data'!A94="","",IF('[1]#source_data'!B94="","",'[1]#source_data'!B94))</f>
        <v>Expanding Chorlton Scouts to Hough End</v>
      </c>
      <c r="C92" s="4" t="str">
        <f>IF('[1]#source_data'!A94="","",IF('[1]#source_data'!C94="","",'[1]#source_data'!C94))</f>
        <v>Towards the cost of essential works at a new building to expand the Chorlton Scouts to Chorlton Park.</v>
      </c>
      <c r="D92" s="2" t="str">
        <f>IF('[1]#source_data'!A94="","",'[1]#fixed_data'!$B$3)</f>
        <v>GBP</v>
      </c>
      <c r="E92" s="5">
        <f>IF('[1]#source_data'!A94="","",IF('[1]#source_data'!D94="","",'[1]#source_data'!D94))</f>
        <v>2500</v>
      </c>
      <c r="F92" s="6">
        <f>IF('[1]#source_data'!A94="","",IF('[1]#source_data'!E94="","",'[1]#source_data'!E94))</f>
        <v>45057</v>
      </c>
      <c r="G92" s="6">
        <f>IF('[1]#source_data'!A94="","",IF('[1]#source_data'!F94="","",'[1]#source_data'!F94))</f>
        <v>45078</v>
      </c>
      <c r="H92" s="6">
        <f>IF('[1]#source_data'!A94="","",IF('[1]#source_data'!G94="","",'[1]#source_data'!G94))</f>
        <v>45291</v>
      </c>
      <c r="I92" s="3">
        <f>IF('[1]#source_data'!A94="","",IF('[1]#source_data'!H94="","",'[1]#source_data'!H94))</f>
        <v>7</v>
      </c>
      <c r="J92" s="2" t="str">
        <f>IF('[1]#source_data'!A94="","",IF(AND(L92="",M92=""),'[1]#fixed_data'!$B$4&amp;SUBSTITUTE(K92," ","-"),IF(L92="","GB-COH-"&amp;M92,IF(LEFT(L92,2)="SC","GB-SC-"&amp;L92,IF(AND(LEFT(L92,1)="1",LEN(L92)=6),"GB-NIC-"&amp;L92,"GB-CHC-"&amp;L92)))))</f>
        <v>GB-CHC-1189078</v>
      </c>
      <c r="K92" s="3" t="str">
        <f>IF('[1]#source_data'!A94="","",IF('[1]#source_data'!I94="","",'[1]#source_data'!I94))</f>
        <v>123rd Manchester Scouts</v>
      </c>
      <c r="L92" s="2">
        <f>IF('[1]#source_data'!A94="","",IF(ISBLANK('[1]#source_data'!J94),"",'[1]#source_data'!J94))</f>
        <v>1189078</v>
      </c>
      <c r="M92" s="2" t="str">
        <f>IF('[1]#source_data'!A94="","",IF('[1]#source_data'!K94="","",TEXT('[1]#source_data'!K94,"00000000")))</f>
        <v/>
      </c>
      <c r="N92" s="3" t="str">
        <f>IF('[1]#source_data'!A94="","",IF('[1]#source_data'!L94="","",'[1]#source_data'!L94))</f>
        <v>M21 0</v>
      </c>
      <c r="O92" s="2" t="str">
        <f>IF('[1]#source_data'!A94="","",'[1]#fixed_data'!$B$5)</f>
        <v>GB-COH-IP30348R</v>
      </c>
      <c r="P92" s="2" t="str">
        <f>IF('[1]#source_data'!A94="","",'[1]#fixed_data'!$B$6)</f>
        <v>Southway Housing Trust</v>
      </c>
      <c r="Q92" s="3" t="str">
        <f>IF('[1]#source_data'!A94="","",IF('[1]#source_data'!M94="","",'[1]#source_data'!M94))</f>
        <v>BSF</v>
      </c>
      <c r="R92" s="3" t="str">
        <f>IF('[1]#source_data'!A94="","",IF('[1]#source_data'!N94="","",'[1]#source_data'!N94))</f>
        <v>Beautiful South Fund</v>
      </c>
      <c r="S92" s="2" t="str">
        <f>IF('[1]#source_data'!A94="","",IF('[1]#source_data'!O94="","",'[1]#source_data'!O94))</f>
        <v>Chorlton Park</v>
      </c>
      <c r="T92" s="2" t="str">
        <f>IF('[1]#source_data'!A94="","",IF('[1]#source_data'!O94="","",VLOOKUP(S92,'[1]#fixed_data'!$A$11:$C$19,2,FALSE)))</f>
        <v>E05011358</v>
      </c>
      <c r="U92" s="2" t="str">
        <f>IF('[1]#source_data'!A94="","",IF('[1]#source_data'!O94="","",VLOOKUP(S92,'[1]#fixed_data'!$A$11:$C$19,3,FALSE)))</f>
        <v>WD</v>
      </c>
      <c r="V92" s="2" t="str">
        <f>IF('[1]#source_data'!A94="","",IF('[1]#source_data'!P94="","",'[1]#source_data'!P94))</f>
        <v>Yes</v>
      </c>
      <c r="W92" s="7">
        <f>IF('[1]#source_data'!A94="","",'[1]#fixed_data'!$B$7)</f>
        <v>45358</v>
      </c>
      <c r="X92" s="2" t="str">
        <f>IF('[1]#source_data'!A94="","",'[1]#fixed_data'!$B$8)</f>
        <v>https://www.southwayhousing.co.uk</v>
      </c>
    </row>
    <row r="93" spans="1:24" ht="19.5" customHeight="1" x14ac:dyDescent="0.35">
      <c r="A93" s="2" t="str">
        <f>IF('[1]#source_data'!A95="","",CONCATENATE('[1]#fixed_data'!$B$2&amp;'[1]#source_data'!A95))</f>
        <v>360G-SouthwayHousing-BSF_78</v>
      </c>
      <c r="B93" s="4" t="str">
        <f>IF('[1]#source_data'!A95="","",IF('[1]#source_data'!B95="","",'[1]#source_data'!B95))</f>
        <v>Long Live the King</v>
      </c>
      <c r="C93" s="4" t="str">
        <f>IF('[1]#source_data'!A95="","",IF('[1]#source_data'!C95="","",'[1]#source_data'!C95))</f>
        <v>For a party to celebrate the King's Coronation</v>
      </c>
      <c r="D93" s="2" t="str">
        <f>IF('[1]#source_data'!A95="","",'[1]#fixed_data'!$B$3)</f>
        <v>GBP</v>
      </c>
      <c r="E93" s="5">
        <f>IF('[1]#source_data'!A95="","",IF('[1]#source_data'!D95="","",'[1]#source_data'!D95))</f>
        <v>870</v>
      </c>
      <c r="F93" s="6">
        <f>IF('[1]#source_data'!A95="","",IF('[1]#source_data'!E95="","",'[1]#source_data'!E95))</f>
        <v>45034</v>
      </c>
      <c r="G93" s="6">
        <f>IF('[1]#source_data'!A95="","",IF('[1]#source_data'!F95="","",'[1]#source_data'!F95))</f>
        <v>45047</v>
      </c>
      <c r="H93" s="6">
        <f>IF('[1]#source_data'!A95="","",IF('[1]#source_data'!G95="","",'[1]#source_data'!G95))</f>
        <v>45077</v>
      </c>
      <c r="I93" s="3">
        <f>IF('[1]#source_data'!A95="","",IF('[1]#source_data'!H95="","",'[1]#source_data'!H95))</f>
        <v>1</v>
      </c>
      <c r="J93" s="2" t="str">
        <f>IF('[1]#source_data'!A95="","",IF(AND(L93="",M93=""),'[1]#fixed_data'!$B$4&amp;SUBSTITUTE(K93," ","-"),IF(L93="","GB-COH-"&amp;M93,IF(LEFT(L93,2)="SC","GB-SC-"&amp;L93,IF(AND(LEFT(L93,1)="1",LEN(L93)=6),"GB-NIC-"&amp;L93,"GB-CHC-"&amp;L93)))))</f>
        <v>GB-CHC-1145943</v>
      </c>
      <c r="K93" s="3" t="str">
        <f>IF('[1]#source_data'!A95="","",IF('[1]#source_data'!I95="","",'[1]#source_data'!I95))</f>
        <v xml:space="preserve">Burnage Good Neighbours </v>
      </c>
      <c r="L93" s="2">
        <f>IF('[1]#source_data'!A95="","",IF(ISBLANK('[1]#source_data'!J95),"",'[1]#source_data'!J95))</f>
        <v>1145943</v>
      </c>
      <c r="M93" s="2" t="str">
        <f>IF('[1]#source_data'!A95="","",IF('[1]#source_data'!K95="","",TEXT('[1]#source_data'!K95,"00000000")))</f>
        <v/>
      </c>
      <c r="N93" s="3" t="str">
        <f>IF('[1]#source_data'!A95="","",IF('[1]#source_data'!L95="","",'[1]#source_data'!L95))</f>
        <v>M19 1</v>
      </c>
      <c r="O93" s="2" t="str">
        <f>IF('[1]#source_data'!A95="","",'[1]#fixed_data'!$B$5)</f>
        <v>GB-COH-IP30348R</v>
      </c>
      <c r="P93" s="2" t="str">
        <f>IF('[1]#source_data'!A95="","",'[1]#fixed_data'!$B$6)</f>
        <v>Southway Housing Trust</v>
      </c>
      <c r="Q93" s="3" t="str">
        <f>IF('[1]#source_data'!A95="","",IF('[1]#source_data'!M95="","",'[1]#source_data'!M95))</f>
        <v>BSF</v>
      </c>
      <c r="R93" s="3" t="str">
        <f>IF('[1]#source_data'!A95="","",IF('[1]#source_data'!N95="","",'[1]#source_data'!N95))</f>
        <v>Beautiful South Fund</v>
      </c>
      <c r="S93" s="2" t="str">
        <f>IF('[1]#source_data'!A95="","",IF('[1]#source_data'!O95="","",'[1]#source_data'!O95))</f>
        <v>Burnage</v>
      </c>
      <c r="T93" s="2" t="str">
        <f>IF('[1]#source_data'!A95="","",IF('[1]#source_data'!O95="","",VLOOKUP(S93,'[1]#fixed_data'!$A$11:$C$19,2,FALSE)))</f>
        <v>E05011354</v>
      </c>
      <c r="U93" s="2" t="str">
        <f>IF('[1]#source_data'!A95="","",IF('[1]#source_data'!O95="","",VLOOKUP(S93,'[1]#fixed_data'!$A$11:$C$19,3,FALSE)))</f>
        <v>WD</v>
      </c>
      <c r="V93" s="2" t="str">
        <f>IF('[1]#source_data'!A95="","",IF('[1]#source_data'!P95="","",'[1]#source_data'!P95))</f>
        <v>Yes</v>
      </c>
      <c r="W93" s="7">
        <f>IF('[1]#source_data'!A95="","",'[1]#fixed_data'!$B$7)</f>
        <v>45358</v>
      </c>
      <c r="X93" s="2" t="str">
        <f>IF('[1]#source_data'!A95="","",'[1]#fixed_data'!$B$8)</f>
        <v>https://www.southwayhousing.co.uk</v>
      </c>
    </row>
    <row r="94" spans="1:24" ht="22" customHeight="1" x14ac:dyDescent="0.35">
      <c r="A94" s="2" t="str">
        <f>IF('[1]#source_data'!A96="","",CONCATENATE('[1]#fixed_data'!$B$2&amp;'[1]#source_data'!A96))</f>
        <v>360G-SouthwayHousing-BSF_79</v>
      </c>
      <c r="B94" s="4" t="str">
        <f>IF('[1]#source_data'!A96="","",IF('[1]#source_data'!B96="","",'[1]#source_data'!B96))</f>
        <v>Minehead Court Coronation Party</v>
      </c>
      <c r="C94" s="4" t="str">
        <f>IF('[1]#source_data'!A96="","",IF('[1]#source_data'!C96="","",'[1]#source_data'!C96))</f>
        <v>For a party to celebrate the King's Coronation</v>
      </c>
      <c r="D94" s="2" t="str">
        <f>IF('[1]#source_data'!A96="","",'[1]#fixed_data'!$B$3)</f>
        <v>GBP</v>
      </c>
      <c r="E94" s="5">
        <f>IF('[1]#source_data'!A96="","",IF('[1]#source_data'!D96="","",'[1]#source_data'!D96))</f>
        <v>325.22000000000003</v>
      </c>
      <c r="F94" s="6">
        <f>IF('[1]#source_data'!A96="","",IF('[1]#source_data'!E96="","",'[1]#source_data'!E96))</f>
        <v>45034</v>
      </c>
      <c r="G94" s="6">
        <f>IF('[1]#source_data'!A96="","",IF('[1]#source_data'!F96="","",'[1]#source_data'!F96))</f>
        <v>45047</v>
      </c>
      <c r="H94" s="6">
        <f>IF('[1]#source_data'!A96="","",IF('[1]#source_data'!G96="","",'[1]#source_data'!G96))</f>
        <v>45077</v>
      </c>
      <c r="I94" s="3">
        <f>IF('[1]#source_data'!A96="","",IF('[1]#source_data'!H96="","",'[1]#source_data'!H96))</f>
        <v>1</v>
      </c>
      <c r="J94" s="2" t="str">
        <f>IF('[1]#source_data'!A96="","",IF(AND(L94="",M94=""),'[1]#fixed_data'!$B$4&amp;SUBSTITUTE(K94," ","-"),IF(L94="","GB-COH-"&amp;M94,IF(LEFT(L94,2)="SC","GB-SC-"&amp;L94,IF(AND(LEFT(L94,1)="1",LEN(L94)=6),"GB-NIC-"&amp;L94,"GB-CHC-"&amp;L94)))))</f>
        <v>360G-SouthwayHousing-Minehead-Court-Card-Group</v>
      </c>
      <c r="K94" s="3" t="str">
        <f>IF('[1]#source_data'!A96="","",IF('[1]#source_data'!I96="","",'[1]#source_data'!I96))</f>
        <v>Minehead Court Card Group</v>
      </c>
      <c r="L94" s="2" t="str">
        <f>IF('[1]#source_data'!A96="","",IF(ISBLANK('[1]#source_data'!J96),"",'[1]#source_data'!J96))</f>
        <v/>
      </c>
      <c r="M94" s="2" t="str">
        <f>IF('[1]#source_data'!A96="","",IF('[1]#source_data'!K96="","",TEXT('[1]#source_data'!K96,"00000000")))</f>
        <v/>
      </c>
      <c r="N94" s="3" t="str">
        <f>IF('[1]#source_data'!A96="","",IF('[1]#source_data'!L96="","",'[1]#source_data'!L96))</f>
        <v>M20 1</v>
      </c>
      <c r="O94" s="2" t="str">
        <f>IF('[1]#source_data'!A96="","",'[1]#fixed_data'!$B$5)</f>
        <v>GB-COH-IP30348R</v>
      </c>
      <c r="P94" s="2" t="str">
        <f>IF('[1]#source_data'!A96="","",'[1]#fixed_data'!$B$6)</f>
        <v>Southway Housing Trust</v>
      </c>
      <c r="Q94" s="3" t="str">
        <f>IF('[1]#source_data'!A96="","",IF('[1]#source_data'!M96="","",'[1]#source_data'!M96))</f>
        <v>BSF</v>
      </c>
      <c r="R94" s="3" t="str">
        <f>IF('[1]#source_data'!A96="","",IF('[1]#source_data'!N96="","",'[1]#source_data'!N96))</f>
        <v>Beautiful South Fund</v>
      </c>
      <c r="S94" s="2" t="str">
        <f>IF('[1]#source_data'!A96="","",IF('[1]#source_data'!O96="","",'[1]#source_data'!O96))</f>
        <v>Withington</v>
      </c>
      <c r="T94" s="2" t="str">
        <f>IF('[1]#source_data'!A96="","",IF('[1]#source_data'!O96="","",VLOOKUP(S94,'[1]#fixed_data'!$A$11:$C$19,2,FALSE)))</f>
        <v>E05011380</v>
      </c>
      <c r="U94" s="2" t="str">
        <f>IF('[1]#source_data'!A96="","",IF('[1]#source_data'!O96="","",VLOOKUP(S94,'[1]#fixed_data'!$A$11:$C$19,3,FALSE)))</f>
        <v>WD</v>
      </c>
      <c r="V94" s="2" t="str">
        <f>IF('[1]#source_data'!A96="","",IF('[1]#source_data'!P96="","",'[1]#source_data'!P96))</f>
        <v>Yes</v>
      </c>
      <c r="W94" s="7">
        <f>IF('[1]#source_data'!A96="","",'[1]#fixed_data'!$B$7)</f>
        <v>45358</v>
      </c>
      <c r="X94" s="2" t="str">
        <f>IF('[1]#source_data'!A96="","",'[1]#fixed_data'!$B$8)</f>
        <v>https://www.southwayhousing.co.uk</v>
      </c>
    </row>
    <row r="95" spans="1:24" ht="32" customHeight="1" x14ac:dyDescent="0.35">
      <c r="A95" s="2" t="str">
        <f>IF('[1]#source_data'!A97="","",CONCATENATE('[1]#fixed_data'!$B$2&amp;'[1]#source_data'!A97))</f>
        <v>360G-SouthwayHousing-BSF_80</v>
      </c>
      <c r="B95" s="4" t="str">
        <f>IF('[1]#source_data'!A97="","",IF('[1]#source_data'!B97="","",'[1]#source_data'!B97))</f>
        <v>Burnage in Bloom</v>
      </c>
      <c r="C95" s="4" t="str">
        <f>IF('[1]#source_data'!A97="","",IF('[1]#source_data'!C97="","",'[1]#source_data'!C97))</f>
        <v xml:space="preserve">To plant up four tubs on Burnage Lane to make Burnage look greener, prettier and more welcoming. </v>
      </c>
      <c r="D95" s="2" t="str">
        <f>IF('[1]#source_data'!A97="","",'[1]#fixed_data'!$B$3)</f>
        <v>GBP</v>
      </c>
      <c r="E95" s="5">
        <f>IF('[1]#source_data'!A97="","",IF('[1]#source_data'!D97="","",'[1]#source_data'!D97))</f>
        <v>120</v>
      </c>
      <c r="F95" s="6">
        <f>IF('[1]#source_data'!A97="","",IF('[1]#source_data'!E97="","",'[1]#source_data'!E97))</f>
        <v>45057</v>
      </c>
      <c r="G95" s="6">
        <f>IF('[1]#source_data'!A97="","",IF('[1]#source_data'!F97="","",'[1]#source_data'!F97))</f>
        <v>45078</v>
      </c>
      <c r="H95" s="6">
        <f>IF('[1]#source_data'!A97="","",IF('[1]#source_data'!G97="","",'[1]#source_data'!G97))</f>
        <v>45230</v>
      </c>
      <c r="I95" s="3">
        <f>IF('[1]#source_data'!A97="","",IF('[1]#source_data'!H97="","",'[1]#source_data'!H97))</f>
        <v>5</v>
      </c>
      <c r="J95" s="2" t="str">
        <f>IF('[1]#source_data'!A97="","",IF(AND(L95="",M95=""),'[1]#fixed_data'!$B$4&amp;SUBSTITUTE(K95," ","-"),IF(L95="","GB-COH-"&amp;M95,IF(LEFT(L95,2)="SC","GB-SC-"&amp;L95,IF(AND(LEFT(L95,1)="1",LEN(L95)=6),"GB-NIC-"&amp;L95,"GB-CHC-"&amp;L95)))))</f>
        <v>360G-SouthwayHousing-Burnage-in-Bloom</v>
      </c>
      <c r="K95" s="3" t="str">
        <f>IF('[1]#source_data'!A97="","",IF('[1]#source_data'!I97="","",'[1]#source_data'!I97))</f>
        <v>Burnage in Bloom</v>
      </c>
      <c r="L95" s="2" t="str">
        <f>IF('[1]#source_data'!A97="","",IF(ISBLANK('[1]#source_data'!J97),"",'[1]#source_data'!J97))</f>
        <v/>
      </c>
      <c r="M95" s="2" t="str">
        <f>IF('[1]#source_data'!A97="","",IF('[1]#source_data'!K97="","",TEXT('[1]#source_data'!K97,"00000000")))</f>
        <v/>
      </c>
      <c r="N95" s="3" t="str">
        <f>IF('[1]#source_data'!A97="","",IF('[1]#source_data'!L97="","",'[1]#source_data'!L97))</f>
        <v>M19 1</v>
      </c>
      <c r="O95" s="2" t="str">
        <f>IF('[1]#source_data'!A97="","",'[1]#fixed_data'!$B$5)</f>
        <v>GB-COH-IP30348R</v>
      </c>
      <c r="P95" s="2" t="str">
        <f>IF('[1]#source_data'!A97="","",'[1]#fixed_data'!$B$6)</f>
        <v>Southway Housing Trust</v>
      </c>
      <c r="Q95" s="3" t="str">
        <f>IF('[1]#source_data'!A97="","",IF('[1]#source_data'!M97="","",'[1]#source_data'!M97))</f>
        <v>BSF</v>
      </c>
      <c r="R95" s="3" t="str">
        <f>IF('[1]#source_data'!A97="","",IF('[1]#source_data'!N97="","",'[1]#source_data'!N97))</f>
        <v>Beautiful South Fund</v>
      </c>
      <c r="S95" s="2" t="str">
        <f>IF('[1]#source_data'!A97="","",IF('[1]#source_data'!O97="","",'[1]#source_data'!O97))</f>
        <v>Burnage</v>
      </c>
      <c r="T95" s="2" t="str">
        <f>IF('[1]#source_data'!A97="","",IF('[1]#source_data'!O97="","",VLOOKUP(S95,'[1]#fixed_data'!$A$11:$C$19,2,FALSE)))</f>
        <v>E05011354</v>
      </c>
      <c r="U95" s="2" t="str">
        <f>IF('[1]#source_data'!A97="","",IF('[1]#source_data'!O97="","",VLOOKUP(S95,'[1]#fixed_data'!$A$11:$C$19,3,FALSE)))</f>
        <v>WD</v>
      </c>
      <c r="V95" s="2" t="str">
        <f>IF('[1]#source_data'!A97="","",IF('[1]#source_data'!P97="","",'[1]#source_data'!P97))</f>
        <v>Yes</v>
      </c>
      <c r="W95" s="7">
        <f>IF('[1]#source_data'!A97="","",'[1]#fixed_data'!$B$7)</f>
        <v>45358</v>
      </c>
      <c r="X95" s="2" t="str">
        <f>IF('[1]#source_data'!A97="","",'[1]#fixed_data'!$B$8)</f>
        <v>https://www.southwayhousing.co.uk</v>
      </c>
    </row>
    <row r="96" spans="1:24" ht="32" customHeight="1" x14ac:dyDescent="0.35">
      <c r="A96" s="2" t="str">
        <f>IF('[1]#source_data'!A98="","",CONCATENATE('[1]#fixed_data'!$B$2&amp;'[1]#source_data'!A98))</f>
        <v>360G-SouthwayHousing-BSF_81</v>
      </c>
      <c r="B96" s="4" t="str">
        <f>IF('[1]#source_data'!A98="","",IF('[1]#source_data'!B98="","",'[1]#source_data'!B98))</f>
        <v>Know your place? Old Moat Local History</v>
      </c>
      <c r="C96" s="4" t="str">
        <f>IF('[1]#source_data'!A98="","",IF('[1]#source_data'!C98="","",'[1]#source_data'!C98))</f>
        <v>Project to collect and curate stories, artifacts and memories about the Old Moat Estate's first 100 years</v>
      </c>
      <c r="D96" s="2" t="str">
        <f>IF('[1]#source_data'!A98="","",'[1]#fixed_data'!$B$3)</f>
        <v>GBP</v>
      </c>
      <c r="E96" s="5">
        <f>IF('[1]#source_data'!A98="","",IF('[1]#source_data'!D98="","",'[1]#source_data'!D98))</f>
        <v>590</v>
      </c>
      <c r="F96" s="6">
        <f>IF('[1]#source_data'!A98="","",IF('[1]#source_data'!E98="","",'[1]#source_data'!E98))</f>
        <v>45057</v>
      </c>
      <c r="G96" s="6">
        <f>IF('[1]#source_data'!A98="","",IF('[1]#source_data'!F98="","",'[1]#source_data'!F98))</f>
        <v>45170</v>
      </c>
      <c r="H96" s="6">
        <f>IF('[1]#source_data'!A98="","",IF('[1]#source_data'!G98="","",'[1]#source_data'!G98))</f>
        <v>45351</v>
      </c>
      <c r="I96" s="3">
        <f>IF('[1]#source_data'!A98="","",IF('[1]#source_data'!H98="","",'[1]#source_data'!H98))</f>
        <v>6</v>
      </c>
      <c r="J96" s="2" t="str">
        <f>IF('[1]#source_data'!A98="","",IF(AND(L96="",M96=""),'[1]#fixed_data'!$B$4&amp;SUBSTITUTE(K96," ","-"),IF(L96="","GB-COH-"&amp;M96,IF(LEFT(L96,2)="SC","GB-SC-"&amp;L96,IF(AND(LEFT(L96,1)="1",LEN(L96)=6),"GB-NIC-"&amp;L96,"GB-CHC-"&amp;L96)))))</f>
        <v>360G-SouthwayHousing-Old-Moat-History-Project-</v>
      </c>
      <c r="K96" s="3" t="str">
        <f>IF('[1]#source_data'!A98="","",IF('[1]#source_data'!I98="","",'[1]#source_data'!I98))</f>
        <v xml:space="preserve">Old Moat History Project </v>
      </c>
      <c r="L96" s="2" t="str">
        <f>IF('[1]#source_data'!A98="","",IF(ISBLANK('[1]#source_data'!J98),"",'[1]#source_data'!J98))</f>
        <v/>
      </c>
      <c r="M96" s="2" t="str">
        <f>IF('[1]#source_data'!A98="","",IF('[1]#source_data'!K98="","",TEXT('[1]#source_data'!K98,"00000000")))</f>
        <v/>
      </c>
      <c r="N96" s="3" t="str">
        <f>IF('[1]#source_data'!A98="","",IF('[1]#source_data'!L98="","",'[1]#source_data'!L98))</f>
        <v>WA14 4</v>
      </c>
      <c r="O96" s="2" t="str">
        <f>IF('[1]#source_data'!A98="","",'[1]#fixed_data'!$B$5)</f>
        <v>GB-COH-IP30348R</v>
      </c>
      <c r="P96" s="2" t="str">
        <f>IF('[1]#source_data'!A98="","",'[1]#fixed_data'!$B$6)</f>
        <v>Southway Housing Trust</v>
      </c>
      <c r="Q96" s="3" t="str">
        <f>IF('[1]#source_data'!A98="","",IF('[1]#source_data'!M98="","",'[1]#source_data'!M98))</f>
        <v>BSF</v>
      </c>
      <c r="R96" s="3" t="str">
        <f>IF('[1]#source_data'!A98="","",IF('[1]#source_data'!N98="","",'[1]#source_data'!N98))</f>
        <v>Beautiful South Fund</v>
      </c>
      <c r="S96" s="2" t="str">
        <f>IF('[1]#source_data'!A98="","",IF('[1]#source_data'!O98="","",'[1]#source_data'!O98))</f>
        <v>Withington</v>
      </c>
      <c r="T96" s="2" t="str">
        <f>IF('[1]#source_data'!A98="","",IF('[1]#source_data'!O98="","",VLOOKUP(S96,'[1]#fixed_data'!$A$11:$C$19,2,FALSE)))</f>
        <v>E05011380</v>
      </c>
      <c r="U96" s="2" t="str">
        <f>IF('[1]#source_data'!A98="","",IF('[1]#source_data'!O98="","",VLOOKUP(S96,'[1]#fixed_data'!$A$11:$C$19,3,FALSE)))</f>
        <v>WD</v>
      </c>
      <c r="V96" s="2" t="str">
        <f>IF('[1]#source_data'!A98="","",IF('[1]#source_data'!P98="","",'[1]#source_data'!P98))</f>
        <v>Yes</v>
      </c>
      <c r="W96" s="7">
        <f>IF('[1]#source_data'!A98="","",'[1]#fixed_data'!$B$7)</f>
        <v>45358</v>
      </c>
      <c r="X96" s="2" t="str">
        <f>IF('[1]#source_data'!A98="","",'[1]#fixed_data'!$B$8)</f>
        <v>https://www.southwayhousing.co.uk</v>
      </c>
    </row>
    <row r="97" spans="1:24" ht="29.5" customHeight="1" x14ac:dyDescent="0.35">
      <c r="A97" s="2" t="str">
        <f>IF('[1]#source_data'!A99="","",CONCATENATE('[1]#fixed_data'!$B$2&amp;'[1]#source_data'!A99))</f>
        <v>360G-SouthwayHousing-BSF_83</v>
      </c>
      <c r="B97" s="4" t="str">
        <f>IF('[1]#source_data'!A99="","",IF('[1]#source_data'!B99="","",'[1]#source_data'!B99))</f>
        <v>From Trash to Treasure</v>
      </c>
      <c r="C97" s="4" t="str">
        <f>IF('[1]#source_data'!A99="","",IF('[1]#source_data'!C99="","",'[1]#source_data'!C99))</f>
        <v xml:space="preserve">Neighbourhood gardening event to brighten up a street in Chorlton Park. </v>
      </c>
      <c r="D97" s="2" t="str">
        <f>IF('[1]#source_data'!A99="","",'[1]#fixed_data'!$B$3)</f>
        <v>GBP</v>
      </c>
      <c r="E97" s="5">
        <f>IF('[1]#source_data'!A99="","",IF('[1]#source_data'!D99="","",'[1]#source_data'!D99))</f>
        <v>403</v>
      </c>
      <c r="F97" s="6">
        <f>IF('[1]#source_data'!A99="","",IF('[1]#source_data'!E99="","",'[1]#source_data'!E99))</f>
        <v>45084</v>
      </c>
      <c r="G97" s="6">
        <f>IF('[1]#source_data'!A99="","",IF('[1]#source_data'!F99="","",'[1]#source_data'!F99))</f>
        <v>45078</v>
      </c>
      <c r="H97" s="6">
        <f>IF('[1]#source_data'!A99="","",IF('[1]#source_data'!G99="","",'[1]#source_data'!G99))</f>
        <v>45107</v>
      </c>
      <c r="I97" s="3">
        <f>IF('[1]#source_data'!A99="","",IF('[1]#source_data'!H99="","",'[1]#source_data'!H99))</f>
        <v>1</v>
      </c>
      <c r="J97" s="2" t="str">
        <f>IF('[1]#source_data'!A99="","",IF(AND(L97="",M97=""),'[1]#fixed_data'!$B$4&amp;SUBSTITUTE(K97," ","-"),IF(L97="","GB-COH-"&amp;M97,IF(LEFT(L97,2)="SC","GB-SC-"&amp;L97,IF(AND(LEFT(L97,1)="1",LEN(L97)=6),"GB-NIC-"&amp;L97,"GB-CHC-"&amp;L97)))))</f>
        <v>360G-SouthwayHousing-From-Trash-to-Treasure</v>
      </c>
      <c r="K97" s="3" t="str">
        <f>IF('[1]#source_data'!A99="","",IF('[1]#source_data'!I99="","",'[1]#source_data'!I99))</f>
        <v>From Trash to Treasure</v>
      </c>
      <c r="L97" s="2" t="str">
        <f>IF('[1]#source_data'!A99="","",IF(ISBLANK('[1]#source_data'!J99),"",'[1]#source_data'!J99))</f>
        <v/>
      </c>
      <c r="M97" s="2" t="str">
        <f>IF('[1]#source_data'!A99="","",IF('[1]#source_data'!K99="","",TEXT('[1]#source_data'!K99,"00000000")))</f>
        <v/>
      </c>
      <c r="N97" s="3" t="str">
        <f>IF('[1]#source_data'!A99="","",IF('[1]#source_data'!L99="","",'[1]#source_data'!L99))</f>
        <v>M21 7</v>
      </c>
      <c r="O97" s="2" t="str">
        <f>IF('[1]#source_data'!A99="","",'[1]#fixed_data'!$B$5)</f>
        <v>GB-COH-IP30348R</v>
      </c>
      <c r="P97" s="2" t="str">
        <f>IF('[1]#source_data'!A99="","",'[1]#fixed_data'!$B$6)</f>
        <v>Southway Housing Trust</v>
      </c>
      <c r="Q97" s="3" t="str">
        <f>IF('[1]#source_data'!A99="","",IF('[1]#source_data'!M99="","",'[1]#source_data'!M99))</f>
        <v>BSF</v>
      </c>
      <c r="R97" s="3" t="str">
        <f>IF('[1]#source_data'!A99="","",IF('[1]#source_data'!N99="","",'[1]#source_data'!N99))</f>
        <v>Beautiful South Fund</v>
      </c>
      <c r="S97" s="2" t="str">
        <f>IF('[1]#source_data'!A99="","",IF('[1]#source_data'!O99="","",'[1]#source_data'!O99))</f>
        <v>Chorlton Park</v>
      </c>
      <c r="T97" s="2" t="str">
        <f>IF('[1]#source_data'!A99="","",IF('[1]#source_data'!O99="","",VLOOKUP(S97,'[1]#fixed_data'!$A$11:$C$19,2,FALSE)))</f>
        <v>E05011358</v>
      </c>
      <c r="U97" s="2" t="str">
        <f>IF('[1]#source_data'!A99="","",IF('[1]#source_data'!O99="","",VLOOKUP(S97,'[1]#fixed_data'!$A$11:$C$19,3,FALSE)))</f>
        <v>WD</v>
      </c>
      <c r="V97" s="2" t="str">
        <f>IF('[1]#source_data'!A99="","",IF('[1]#source_data'!P99="","",'[1]#source_data'!P99))</f>
        <v>Yes</v>
      </c>
      <c r="W97" s="7">
        <f>IF('[1]#source_data'!A99="","",'[1]#fixed_data'!$B$7)</f>
        <v>45358</v>
      </c>
      <c r="X97" s="2" t="str">
        <f>IF('[1]#source_data'!A99="","",'[1]#fixed_data'!$B$8)</f>
        <v>https://www.southwayhousing.co.uk</v>
      </c>
    </row>
    <row r="98" spans="1:24" ht="29" customHeight="1" x14ac:dyDescent="0.35">
      <c r="A98" s="2" t="str">
        <f>IF('[1]#source_data'!A100="","",CONCATENATE('[1]#fixed_data'!$B$2&amp;'[1]#source_data'!A100))</f>
        <v>360G-SouthwayHousing-BSF_84</v>
      </c>
      <c r="B98" s="4" t="str">
        <f>IF('[1]#source_data'!A100="","",IF('[1]#source_data'!B100="","",'[1]#source_data'!B100))</f>
        <v>Wishaw Wonders</v>
      </c>
      <c r="C98" s="4" t="str">
        <f>IF('[1]#source_data'!A100="","",IF('[1]#source_data'!C100="","",'[1]#source_data'!C100))</f>
        <v xml:space="preserve">Neighbourhood gardening event to brighten up a street in Chorlton Park. </v>
      </c>
      <c r="D98" s="2" t="str">
        <f>IF('[1]#source_data'!A100="","",'[1]#fixed_data'!$B$3)</f>
        <v>GBP</v>
      </c>
      <c r="E98" s="5">
        <f>IF('[1]#source_data'!A100="","",IF('[1]#source_data'!D100="","",'[1]#source_data'!D100))</f>
        <v>535</v>
      </c>
      <c r="F98" s="6">
        <f>IF('[1]#source_data'!A100="","",IF('[1]#source_data'!E100="","",'[1]#source_data'!E100))</f>
        <v>45084</v>
      </c>
      <c r="G98" s="6">
        <f>IF('[1]#source_data'!A100="","",IF('[1]#source_data'!F100="","",'[1]#source_data'!F100))</f>
        <v>45078</v>
      </c>
      <c r="H98" s="6">
        <f>IF('[1]#source_data'!A100="","",IF('[1]#source_data'!G100="","",'[1]#source_data'!G100))</f>
        <v>45107</v>
      </c>
      <c r="I98" s="3">
        <f>IF('[1]#source_data'!A100="","",IF('[1]#source_data'!H100="","",'[1]#source_data'!H100))</f>
        <v>1</v>
      </c>
      <c r="J98" s="2" t="str">
        <f>IF('[1]#source_data'!A100="","",IF(AND(L98="",M98=""),'[1]#fixed_data'!$B$4&amp;SUBSTITUTE(K98," ","-"),IF(L98="","GB-COH-"&amp;M98,IF(LEFT(L98,2)="SC","GB-SC-"&amp;L98,IF(AND(LEFT(L98,1)="1",LEN(L98)=6),"GB-NIC-"&amp;L98,"GB-CHC-"&amp;L98)))))</f>
        <v>360G-SouthwayHousing-Wishaw-Wonders</v>
      </c>
      <c r="K98" s="3" t="str">
        <f>IF('[1]#source_data'!A100="","",IF('[1]#source_data'!I100="","",'[1]#source_data'!I100))</f>
        <v>Wishaw Wonders</v>
      </c>
      <c r="L98" s="2" t="str">
        <f>IF('[1]#source_data'!A100="","",IF(ISBLANK('[1]#source_data'!J100),"",'[1]#source_data'!J100))</f>
        <v/>
      </c>
      <c r="M98" s="2" t="str">
        <f>IF('[1]#source_data'!A100="","",IF('[1]#source_data'!K100="","",TEXT('[1]#source_data'!K100,"00000000")))</f>
        <v/>
      </c>
      <c r="N98" s="3" t="str">
        <f>IF('[1]#source_data'!A100="","",IF('[1]#source_data'!L100="","",'[1]#source_data'!L100))</f>
        <v>M21 7</v>
      </c>
      <c r="O98" s="2" t="str">
        <f>IF('[1]#source_data'!A100="","",'[1]#fixed_data'!$B$5)</f>
        <v>GB-COH-IP30348R</v>
      </c>
      <c r="P98" s="2" t="str">
        <f>IF('[1]#source_data'!A100="","",'[1]#fixed_data'!$B$6)</f>
        <v>Southway Housing Trust</v>
      </c>
      <c r="Q98" s="3" t="str">
        <f>IF('[1]#source_data'!A100="","",IF('[1]#source_data'!M100="","",'[1]#source_data'!M100))</f>
        <v>BSF</v>
      </c>
      <c r="R98" s="3" t="str">
        <f>IF('[1]#source_data'!A100="","",IF('[1]#source_data'!N100="","",'[1]#source_data'!N100))</f>
        <v>Beautiful South Fund</v>
      </c>
      <c r="S98" s="2" t="str">
        <f>IF('[1]#source_data'!A100="","",IF('[1]#source_data'!O100="","",'[1]#source_data'!O100))</f>
        <v>Chorlton Park</v>
      </c>
      <c r="T98" s="2" t="str">
        <f>IF('[1]#source_data'!A100="","",IF('[1]#source_data'!O100="","",VLOOKUP(S98,'[1]#fixed_data'!$A$11:$C$19,2,FALSE)))</f>
        <v>E05011358</v>
      </c>
      <c r="U98" s="2" t="str">
        <f>IF('[1]#source_data'!A100="","",IF('[1]#source_data'!O100="","",VLOOKUP(S98,'[1]#fixed_data'!$A$11:$C$19,3,FALSE)))</f>
        <v>WD</v>
      </c>
      <c r="V98" s="2" t="str">
        <f>IF('[1]#source_data'!A100="","",IF('[1]#source_data'!P100="","",'[1]#source_data'!P100))</f>
        <v>Yes</v>
      </c>
      <c r="W98" s="7">
        <f>IF('[1]#source_data'!A100="","",'[1]#fixed_data'!$B$7)</f>
        <v>45358</v>
      </c>
      <c r="X98" s="2" t="str">
        <f>IF('[1]#source_data'!A100="","",'[1]#fixed_data'!$B$8)</f>
        <v>https://www.southwayhousing.co.uk</v>
      </c>
    </row>
    <row r="99" spans="1:24" ht="32.5" customHeight="1" x14ac:dyDescent="0.35">
      <c r="A99" s="2" t="str">
        <f>IF('[1]#source_data'!A101="","",CONCATENATE('[1]#fixed_data'!$B$2&amp;'[1]#source_data'!A101))</f>
        <v>360G-SouthwayHousing-BSF_85</v>
      </c>
      <c r="B99" s="4" t="str">
        <f>IF('[1]#source_data'!A101="","",IF('[1]#source_data'!B101="","",'[1]#source_data'!B101))</f>
        <v>Artlee at Westcroft</v>
      </c>
      <c r="C99" s="4" t="str">
        <f>IF('[1]#source_data'!A101="","",IF('[1]#source_data'!C101="","",'[1]#source_data'!C101))</f>
        <v xml:space="preserve">To run an art project to bring people together and build confidence and skills. </v>
      </c>
      <c r="D99" s="2" t="str">
        <f>IF('[1]#source_data'!A101="","",'[1]#fixed_data'!$B$3)</f>
        <v>GBP</v>
      </c>
      <c r="E99" s="5">
        <f>IF('[1]#source_data'!A101="","",IF('[1]#source_data'!D101="","",'[1]#source_data'!D101))</f>
        <v>1528</v>
      </c>
      <c r="F99" s="6">
        <f>IF('[1]#source_data'!A101="","",IF('[1]#source_data'!E101="","",'[1]#source_data'!E101))</f>
        <v>45113</v>
      </c>
      <c r="G99" s="6">
        <f>IF('[1]#source_data'!A101="","",IF('[1]#source_data'!F101="","",'[1]#source_data'!F101))</f>
        <v>45139</v>
      </c>
      <c r="H99" s="6">
        <f>IF('[1]#source_data'!A101="","",IF('[1]#source_data'!G101="","",'[1]#source_data'!G101))</f>
        <v>45291</v>
      </c>
      <c r="I99" s="3">
        <f>IF('[1]#source_data'!A101="","",IF('[1]#source_data'!H101="","",'[1]#source_data'!H101))</f>
        <v>5</v>
      </c>
      <c r="J99" s="2" t="str">
        <f>IF('[1]#source_data'!A101="","",IF(AND(L99="",M99=""),'[1]#fixed_data'!$B$4&amp;SUBSTITUTE(K99," ","-"),IF(L99="","GB-COH-"&amp;M99,IF(LEFT(L99,2)="SC","GB-SC-"&amp;L99,IF(AND(LEFT(L99,1)="1",LEN(L99)=6),"GB-NIC-"&amp;L99,"GB-CHC-"&amp;L99)))))</f>
        <v>GB-CHC-1166535</v>
      </c>
      <c r="K99" s="3" t="str">
        <f>IF('[1]#source_data'!A101="","",IF('[1]#source_data'!I101="","",'[1]#source_data'!I101))</f>
        <v>Westcroft Community Centre</v>
      </c>
      <c r="L99" s="2">
        <f>IF('[1]#source_data'!A101="","",IF(ISBLANK('[1]#source_data'!J101),"",'[1]#source_data'!J101))</f>
        <v>1166535</v>
      </c>
      <c r="M99" s="2" t="str">
        <f>IF('[1]#source_data'!A101="","",IF('[1]#source_data'!K101="","",TEXT('[1]#source_data'!K101,"00000000")))</f>
        <v/>
      </c>
      <c r="N99" s="3" t="str">
        <f>IF('[1]#source_data'!A101="","",IF('[1]#source_data'!L101="","",'[1]#source_data'!L101))</f>
        <v>M20 6</v>
      </c>
      <c r="O99" s="2" t="str">
        <f>IF('[1]#source_data'!A101="","",'[1]#fixed_data'!$B$5)</f>
        <v>GB-COH-IP30348R</v>
      </c>
      <c r="P99" s="2" t="str">
        <f>IF('[1]#source_data'!A101="","",'[1]#fixed_data'!$B$6)</f>
        <v>Southway Housing Trust</v>
      </c>
      <c r="Q99" s="3" t="str">
        <f>IF('[1]#source_data'!A101="","",IF('[1]#source_data'!M101="","",'[1]#source_data'!M101))</f>
        <v>BSF</v>
      </c>
      <c r="R99" s="3" t="str">
        <f>IF('[1]#source_data'!A101="","",IF('[1]#source_data'!N101="","",'[1]#source_data'!N101))</f>
        <v>Beautiful South Fund</v>
      </c>
      <c r="S99" s="2" t="str">
        <f>IF('[1]#source_data'!A101="","",IF('[1]#source_data'!O101="","",'[1]#source_data'!O101))</f>
        <v>Burnage</v>
      </c>
      <c r="T99" s="2" t="str">
        <f>IF('[1]#source_data'!A101="","",IF('[1]#source_data'!O101="","",VLOOKUP(S99,'[1]#fixed_data'!$A$11:$C$19,2,FALSE)))</f>
        <v>E05011354</v>
      </c>
      <c r="U99" s="2" t="str">
        <f>IF('[1]#source_data'!A101="","",IF('[1]#source_data'!O101="","",VLOOKUP(S99,'[1]#fixed_data'!$A$11:$C$19,3,FALSE)))</f>
        <v>WD</v>
      </c>
      <c r="V99" s="2" t="str">
        <f>IF('[1]#source_data'!A101="","",IF('[1]#source_data'!P101="","",'[1]#source_data'!P101))</f>
        <v>Yes</v>
      </c>
      <c r="W99" s="7">
        <f>IF('[1]#source_data'!A101="","",'[1]#fixed_data'!$B$7)</f>
        <v>45358</v>
      </c>
      <c r="X99" s="2" t="str">
        <f>IF('[1]#source_data'!A101="","",'[1]#fixed_data'!$B$8)</f>
        <v>https://www.southwayhousing.co.uk</v>
      </c>
    </row>
    <row r="100" spans="1:24" ht="47.5" customHeight="1" x14ac:dyDescent="0.35">
      <c r="A100" s="2" t="str">
        <f>IF('[1]#source_data'!A102="","",CONCATENATE('[1]#fixed_data'!$B$2&amp;'[1]#source_data'!A102))</f>
        <v>360G-SouthwayHousing-BSF_87</v>
      </c>
      <c r="B100" s="4" t="str">
        <f>IF('[1]#source_data'!A102="","",IF('[1]#source_data'!B102="","",'[1]#source_data'!B102))</f>
        <v>Dahlia House Day Trips</v>
      </c>
      <c r="C100" s="4" t="str">
        <f>IF('[1]#source_data'!A102="","",IF('[1]#source_data'!C102="","",'[1]#source_data'!C102))</f>
        <v xml:space="preserve">Two day trips to bring people of different ages and cultures together, giving them the chance to talk and share their experiences. </v>
      </c>
      <c r="D100" s="2" t="str">
        <f>IF('[1]#source_data'!A102="","",'[1]#fixed_data'!$B$3)</f>
        <v>GBP</v>
      </c>
      <c r="E100" s="5">
        <f>IF('[1]#source_data'!A102="","",IF('[1]#source_data'!D102="","",'[1]#source_data'!D102))</f>
        <v>1300</v>
      </c>
      <c r="F100" s="6">
        <f>IF('[1]#source_data'!A102="","",IF('[1]#source_data'!E102="","",'[1]#source_data'!E102))</f>
        <v>45113</v>
      </c>
      <c r="G100" s="6">
        <f>IF('[1]#source_data'!A102="","",IF('[1]#source_data'!F102="","",'[1]#source_data'!F102))</f>
        <v>45170</v>
      </c>
      <c r="H100" s="6">
        <f>IF('[1]#source_data'!A102="","",IF('[1]#source_data'!G102="","",'[1]#source_data'!G102))</f>
        <v>45291</v>
      </c>
      <c r="I100" s="3">
        <f>IF('[1]#source_data'!A102="","",IF('[1]#source_data'!H102="","",'[1]#source_data'!H102))</f>
        <v>4</v>
      </c>
      <c r="J100" s="2" t="str">
        <f>IF('[1]#source_data'!A102="","",IF(AND(L100="",M100=""),'[1]#fixed_data'!$B$4&amp;SUBSTITUTE(K100," ","-"),IF(L100="","GB-COH-"&amp;M100,IF(LEFT(L100,2)="SC","GB-SC-"&amp;L100,IF(AND(LEFT(L100,1)="1",LEN(L100)=6),"GB-NIC-"&amp;L100,"GB-CHC-"&amp;L100)))))</f>
        <v>360G-SouthwayHousing-Dahlia-House</v>
      </c>
      <c r="K100" s="3" t="str">
        <f>IF('[1]#source_data'!A102="","",IF('[1]#source_data'!I102="","",'[1]#source_data'!I102))</f>
        <v>Dahlia House</v>
      </c>
      <c r="L100" s="2" t="str">
        <f>IF('[1]#source_data'!A102="","",IF(ISBLANK('[1]#source_data'!J102),"",'[1]#source_data'!J102))</f>
        <v/>
      </c>
      <c r="M100" s="2" t="str">
        <f>IF('[1]#source_data'!A102="","",IF('[1]#source_data'!K102="","",TEXT('[1]#source_data'!K102,"00000000")))</f>
        <v/>
      </c>
      <c r="N100" s="3" t="str">
        <f>IF('[1]#source_data'!A102="","",IF('[1]#source_data'!L102="","",'[1]#source_data'!L102))</f>
        <v>M19 1</v>
      </c>
      <c r="O100" s="2" t="str">
        <f>IF('[1]#source_data'!A102="","",'[1]#fixed_data'!$B$5)</f>
        <v>GB-COH-IP30348R</v>
      </c>
      <c r="P100" s="2" t="str">
        <f>IF('[1]#source_data'!A102="","",'[1]#fixed_data'!$B$6)</f>
        <v>Southway Housing Trust</v>
      </c>
      <c r="Q100" s="3" t="str">
        <f>IF('[1]#source_data'!A102="","",IF('[1]#source_data'!M102="","",'[1]#source_data'!M102))</f>
        <v>BSF</v>
      </c>
      <c r="R100" s="3" t="str">
        <f>IF('[1]#source_data'!A102="","",IF('[1]#source_data'!N102="","",'[1]#source_data'!N102))</f>
        <v>Beautiful South Fund</v>
      </c>
      <c r="S100" s="2" t="str">
        <f>IF('[1]#source_data'!A102="","",IF('[1]#source_data'!O102="","",'[1]#source_data'!O102))</f>
        <v>Burnage</v>
      </c>
      <c r="T100" s="2" t="str">
        <f>IF('[1]#source_data'!A102="","",IF('[1]#source_data'!O102="","",VLOOKUP(S100,'[1]#fixed_data'!$A$11:$C$19,2,FALSE)))</f>
        <v>E05011354</v>
      </c>
      <c r="U100" s="2" t="str">
        <f>IF('[1]#source_data'!A102="","",IF('[1]#source_data'!O102="","",VLOOKUP(S100,'[1]#fixed_data'!$A$11:$C$19,3,FALSE)))</f>
        <v>WD</v>
      </c>
      <c r="V100" s="2" t="str">
        <f>IF('[1]#source_data'!A102="","",IF('[1]#source_data'!P102="","",'[1]#source_data'!P102))</f>
        <v>Yes</v>
      </c>
      <c r="W100" s="7">
        <f>IF('[1]#source_data'!A102="","",'[1]#fixed_data'!$B$7)</f>
        <v>45358</v>
      </c>
      <c r="X100" s="2" t="str">
        <f>IF('[1]#source_data'!A102="","",'[1]#fixed_data'!$B$8)</f>
        <v>https://www.southwayhousing.co.uk</v>
      </c>
    </row>
    <row r="101" spans="1:24" ht="31.5" customHeight="1" x14ac:dyDescent="0.35">
      <c r="A101" s="2" t="str">
        <f>IF('[1]#source_data'!A103="","",CONCATENATE('[1]#fixed_data'!$B$2&amp;'[1]#source_data'!A103))</f>
        <v>360G-SouthwayHousing-BSF_88</v>
      </c>
      <c r="B101" s="4" t="str">
        <f>IF('[1]#source_data'!A103="","",IF('[1]#source_data'!B103="","",'[1]#source_data'!B103))</f>
        <v>Eid al-Adha at Dahlia Café</v>
      </c>
      <c r="C101" s="4" t="str">
        <f>IF('[1]#source_data'!A103="","",IF('[1]#source_data'!C103="","",'[1]#source_data'!C103))</f>
        <v>Eid al-Adha party at Dahlia Cafe to bring people from different faiths and cultures and of all ages together</v>
      </c>
      <c r="D101" s="2" t="str">
        <f>IF('[1]#source_data'!A103="","",'[1]#fixed_data'!$B$3)</f>
        <v>GBP</v>
      </c>
      <c r="E101" s="5">
        <f>IF('[1]#source_data'!A103="","",IF('[1]#source_data'!D103="","",'[1]#source_data'!D103))</f>
        <v>700</v>
      </c>
      <c r="F101" s="6">
        <f>IF('[1]#source_data'!A103="","",IF('[1]#source_data'!E103="","",'[1]#source_data'!E103))</f>
        <v>45099</v>
      </c>
      <c r="G101" s="6">
        <f>IF('[1]#source_data'!A103="","",IF('[1]#source_data'!F103="","",'[1]#source_data'!F103))</f>
        <v>45108</v>
      </c>
      <c r="H101" s="6">
        <f>IF('[1]#source_data'!A103="","",IF('[1]#source_data'!G103="","",'[1]#source_data'!G103))</f>
        <v>45138</v>
      </c>
      <c r="I101" s="3">
        <f>IF('[1]#source_data'!A103="","",IF('[1]#source_data'!H103="","",'[1]#source_data'!H103))</f>
        <v>1</v>
      </c>
      <c r="J101" s="2" t="str">
        <f>IF('[1]#source_data'!A103="","",IF(AND(L101="",M101=""),'[1]#fixed_data'!$B$4&amp;SUBSTITUTE(K101," ","-"),IF(L101="","GB-COH-"&amp;M101,IF(LEFT(L101,2)="SC","GB-SC-"&amp;L101,IF(AND(LEFT(L101,1)="1",LEN(L101)=6),"GB-NIC-"&amp;L101,"GB-CHC-"&amp;L101)))))</f>
        <v>GB-COH-14604457</v>
      </c>
      <c r="K101" s="3" t="str">
        <f>IF('[1]#source_data'!A103="","",IF('[1]#source_data'!I103="","",'[1]#source_data'!I103))</f>
        <v>SofraMCR CIC</v>
      </c>
      <c r="L101" s="2" t="str">
        <f>IF('[1]#source_data'!A103="","",IF(ISBLANK('[1]#source_data'!J103),"",'[1]#source_data'!J103))</f>
        <v/>
      </c>
      <c r="M101" s="2" t="str">
        <f>IF('[1]#source_data'!A103="","",IF('[1]#source_data'!K103="","",TEXT('[1]#source_data'!K103,"00000000")))</f>
        <v>14604457</v>
      </c>
      <c r="N101" s="3" t="str">
        <f>IF('[1]#source_data'!A103="","",IF('[1]#source_data'!L103="","",'[1]#source_data'!L103))</f>
        <v>M21 7</v>
      </c>
      <c r="O101" s="2" t="str">
        <f>IF('[1]#source_data'!A103="","",'[1]#fixed_data'!$B$5)</f>
        <v>GB-COH-IP30348R</v>
      </c>
      <c r="P101" s="2" t="str">
        <f>IF('[1]#source_data'!A103="","",'[1]#fixed_data'!$B$6)</f>
        <v>Southway Housing Trust</v>
      </c>
      <c r="Q101" s="3" t="str">
        <f>IF('[1]#source_data'!A103="","",IF('[1]#source_data'!M103="","",'[1]#source_data'!M103))</f>
        <v>BSF</v>
      </c>
      <c r="R101" s="3" t="str">
        <f>IF('[1]#source_data'!A103="","",IF('[1]#source_data'!N103="","",'[1]#source_data'!N103))</f>
        <v>Beautiful South Fund</v>
      </c>
      <c r="S101" s="2" t="str">
        <f>IF('[1]#source_data'!A103="","",IF('[1]#source_data'!O103="","",'[1]#source_data'!O103))</f>
        <v>Burnage</v>
      </c>
      <c r="T101" s="2" t="str">
        <f>IF('[1]#source_data'!A103="","",IF('[1]#source_data'!O103="","",VLOOKUP(S101,'[1]#fixed_data'!$A$11:$C$19,2,FALSE)))</f>
        <v>E05011354</v>
      </c>
      <c r="U101" s="2" t="str">
        <f>IF('[1]#source_data'!A103="","",IF('[1]#source_data'!O103="","",VLOOKUP(S101,'[1]#fixed_data'!$A$11:$C$19,3,FALSE)))</f>
        <v>WD</v>
      </c>
      <c r="V101" s="2" t="str">
        <f>IF('[1]#source_data'!A103="","",IF('[1]#source_data'!P103="","",'[1]#source_data'!P103))</f>
        <v>Yes</v>
      </c>
      <c r="W101" s="7">
        <f>IF('[1]#source_data'!A103="","",'[1]#fixed_data'!$B$7)</f>
        <v>45358</v>
      </c>
      <c r="X101" s="2" t="str">
        <f>IF('[1]#source_data'!A103="","",'[1]#fixed_data'!$B$8)</f>
        <v>https://www.southwayhousing.co.uk</v>
      </c>
    </row>
    <row r="102" spans="1:24" ht="30.5" customHeight="1" x14ac:dyDescent="0.35">
      <c r="A102" s="2" t="str">
        <f>IF('[1]#source_data'!A104="","",CONCATENATE('[1]#fixed_data'!$B$2&amp;'[1]#source_data'!A104))</f>
        <v>360G-SouthwayHousing-BSF_89</v>
      </c>
      <c r="B102" s="4" t="str">
        <f>IF('[1]#source_data'!A104="","",IF('[1]#source_data'!B104="","",'[1]#source_data'!B104))</f>
        <v>Recycled Teenagers Gorton Mill House events</v>
      </c>
      <c r="C102" s="4" t="str">
        <f>IF('[1]#source_data'!A104="","",IF('[1]#source_data'!C104="","",'[1]#source_data'!C104))</f>
        <v>To run a series of social evenings and day trips for Gorton Mill House With Care scheme residents.</v>
      </c>
      <c r="D102" s="2" t="str">
        <f>IF('[1]#source_data'!A104="","",'[1]#fixed_data'!$B$3)</f>
        <v>GBP</v>
      </c>
      <c r="E102" s="5">
        <f>IF('[1]#source_data'!A104="","",IF('[1]#source_data'!D104="","",'[1]#source_data'!D104))</f>
        <v>780</v>
      </c>
      <c r="F102" s="6">
        <f>IF('[1]#source_data'!A104="","",IF('[1]#source_data'!E104="","",'[1]#source_data'!E104))</f>
        <v>45113</v>
      </c>
      <c r="G102" s="6">
        <f>IF('[1]#source_data'!A104="","",IF('[1]#source_data'!F104="","",'[1]#source_data'!F104))</f>
        <v>45139</v>
      </c>
      <c r="H102" s="6">
        <f>IF('[1]#source_data'!A104="","",IF('[1]#source_data'!G104="","",'[1]#source_data'!G104))</f>
        <v>45230</v>
      </c>
      <c r="I102" s="3">
        <f>IF('[1]#source_data'!A104="","",IF('[1]#source_data'!H104="","",'[1]#source_data'!H104))</f>
        <v>3</v>
      </c>
      <c r="J102" s="2" t="str">
        <f>IF('[1]#source_data'!A104="","",IF(AND(L102="",M102=""),'[1]#fixed_data'!$B$4&amp;SUBSTITUTE(K102," ","-"),IF(L102="","GB-COH-"&amp;M102,IF(LEFT(L102,2)="SC","GB-SC-"&amp;L102,IF(AND(LEFT(L102,1)="1",LEN(L102)=6),"GB-NIC-"&amp;L102,"GB-CHC-"&amp;L102)))))</f>
        <v>360G-SouthwayHousing-Recycled-Teeangers</v>
      </c>
      <c r="K102" s="3" t="str">
        <f>IF('[1]#source_data'!A104="","",IF('[1]#source_data'!I104="","",'[1]#source_data'!I104))</f>
        <v>Recycled Teeangers</v>
      </c>
      <c r="L102" s="2" t="str">
        <f>IF('[1]#source_data'!A104="","",IF(ISBLANK('[1]#source_data'!J104),"",'[1]#source_data'!J104))</f>
        <v/>
      </c>
      <c r="M102" s="2" t="str">
        <f>IF('[1]#source_data'!A104="","",IF('[1]#source_data'!K104="","",TEXT('[1]#source_data'!K104,"00000000")))</f>
        <v/>
      </c>
      <c r="N102" s="3" t="str">
        <f>IF('[1]#source_data'!A104="","",IF('[1]#source_data'!L104="","",'[1]#source_data'!L104))</f>
        <v>M18 8</v>
      </c>
      <c r="O102" s="2" t="str">
        <f>IF('[1]#source_data'!A104="","",'[1]#fixed_data'!$B$5)</f>
        <v>GB-COH-IP30348R</v>
      </c>
      <c r="P102" s="2" t="str">
        <f>IF('[1]#source_data'!A104="","",'[1]#fixed_data'!$B$6)</f>
        <v>Southway Housing Trust</v>
      </c>
      <c r="Q102" s="3" t="str">
        <f>IF('[1]#source_data'!A104="","",IF('[1]#source_data'!M104="","",'[1]#source_data'!M104))</f>
        <v>BSF</v>
      </c>
      <c r="R102" s="3" t="str">
        <f>IF('[1]#source_data'!A104="","",IF('[1]#source_data'!N104="","",'[1]#source_data'!N104))</f>
        <v>Beautiful South Fund</v>
      </c>
      <c r="S102" s="2" t="str">
        <f>IF('[1]#source_data'!A104="","",IF('[1]#source_data'!O104="","",'[1]#source_data'!O104))</f>
        <v>Gorton and Abbey Hey</v>
      </c>
      <c r="T102" s="2" t="str">
        <f>IF('[1]#source_data'!A104="","",IF('[1]#source_data'!O104="","",VLOOKUP(S102,'[1]#fixed_data'!$A$11:$C$19,2,FALSE)))</f>
        <v>E05011365</v>
      </c>
      <c r="U102" s="2" t="str">
        <f>IF('[1]#source_data'!A104="","",IF('[1]#source_data'!O104="","",VLOOKUP(S102,'[1]#fixed_data'!$A$11:$C$19,3,FALSE)))</f>
        <v>WD</v>
      </c>
      <c r="V102" s="2" t="str">
        <f>IF('[1]#source_data'!A104="","",IF('[1]#source_data'!P104="","",'[1]#source_data'!P104))</f>
        <v>Yes</v>
      </c>
      <c r="W102" s="7">
        <f>IF('[1]#source_data'!A104="","",'[1]#fixed_data'!$B$7)</f>
        <v>45358</v>
      </c>
      <c r="X102" s="2" t="str">
        <f>IF('[1]#source_data'!A104="","",'[1]#fixed_data'!$B$8)</f>
        <v>https://www.southwayhousing.co.uk</v>
      </c>
    </row>
    <row r="103" spans="1:24" ht="44.5" customHeight="1" x14ac:dyDescent="0.35">
      <c r="A103" s="2" t="str">
        <f>IF('[1]#source_data'!A105="","",CONCATENATE('[1]#fixed_data'!$B$2&amp;'[1]#source_data'!A105))</f>
        <v>360G-SouthwayHousing-BSF_90</v>
      </c>
      <c r="B103" s="4" t="str">
        <f>IF('[1]#source_data'!A105="","",IF('[1]#source_data'!B105="","",'[1]#source_data'!B105))</f>
        <v>Letters to Heaven</v>
      </c>
      <c r="C103" s="4" t="str">
        <f>IF('[1]#source_data'!A105="","",IF('[1]#source_data'!C105="","",'[1]#source_data'!C105))</f>
        <v>To install a 'Letters to Heaven' postbox in Southern Cemetery where children can post a message or drawing to someone they have lost.</v>
      </c>
      <c r="D103" s="2" t="str">
        <f>IF('[1]#source_data'!A105="","",'[1]#fixed_data'!$B$3)</f>
        <v>GBP</v>
      </c>
      <c r="E103" s="5">
        <f>IF('[1]#source_data'!A105="","",IF('[1]#source_data'!D105="","",'[1]#source_data'!D105))</f>
        <v>300</v>
      </c>
      <c r="F103" s="6">
        <f>IF('[1]#source_data'!A105="","",IF('[1]#source_data'!E105="","",'[1]#source_data'!E105))</f>
        <v>45113</v>
      </c>
      <c r="G103" s="6">
        <f>IF('[1]#source_data'!A105="","",IF('[1]#source_data'!F105="","",'[1]#source_data'!F105))</f>
        <v>45139</v>
      </c>
      <c r="H103" s="6">
        <f>IF('[1]#source_data'!A105="","",IF('[1]#source_data'!G105="","",'[1]#source_data'!G105))</f>
        <v>45230</v>
      </c>
      <c r="I103" s="3">
        <f>IF('[1]#source_data'!A105="","",IF('[1]#source_data'!H105="","",'[1]#source_data'!H105))</f>
        <v>3</v>
      </c>
      <c r="J103" s="2" t="str">
        <f>IF('[1]#source_data'!A105="","",IF(AND(L103="",M103=""),'[1]#fixed_data'!$B$4&amp;SUBSTITUTE(K103," ","-"),IF(L103="","GB-COH-"&amp;M103,IF(LEFT(L103,2)="SC","GB-SC-"&amp;L103,IF(AND(LEFT(L103,1)="1",LEN(L103)=6),"GB-NIC-"&amp;L103,"GB-CHC-"&amp;L103)))))</f>
        <v>360G-SouthwayHousing-Friends-of-Southern-Cemetery</v>
      </c>
      <c r="K103" s="3" t="str">
        <f>IF('[1]#source_data'!A105="","",IF('[1]#source_data'!I105="","",'[1]#source_data'!I105))</f>
        <v>Friends of Southern Cemetery</v>
      </c>
      <c r="L103" s="2" t="str">
        <f>IF('[1]#source_data'!A105="","",IF(ISBLANK('[1]#source_data'!J105),"",'[1]#source_data'!J105))</f>
        <v/>
      </c>
      <c r="M103" s="2" t="str">
        <f>IF('[1]#source_data'!A105="","",IF('[1]#source_data'!K105="","",TEXT('[1]#source_data'!K105,"00000000")))</f>
        <v/>
      </c>
      <c r="N103" s="3" t="str">
        <f>IF('[1]#source_data'!A105="","",IF('[1]#source_data'!L105="","",'[1]#source_data'!L105))</f>
        <v>M21 9</v>
      </c>
      <c r="O103" s="2" t="str">
        <f>IF('[1]#source_data'!A105="","",'[1]#fixed_data'!$B$5)</f>
        <v>GB-COH-IP30348R</v>
      </c>
      <c r="P103" s="2" t="str">
        <f>IF('[1]#source_data'!A105="","",'[1]#fixed_data'!$B$6)</f>
        <v>Southway Housing Trust</v>
      </c>
      <c r="Q103" s="3" t="str">
        <f>IF('[1]#source_data'!A105="","",IF('[1]#source_data'!M105="","",'[1]#source_data'!M105))</f>
        <v>BSF</v>
      </c>
      <c r="R103" s="3" t="str">
        <f>IF('[1]#source_data'!A105="","",IF('[1]#source_data'!N105="","",'[1]#source_data'!N105))</f>
        <v>Beautiful South Fund</v>
      </c>
      <c r="S103" s="2" t="str">
        <f>IF('[1]#source_data'!A105="","",IF('[1]#source_data'!O105="","",'[1]#source_data'!O105))</f>
        <v>Chorlton Park</v>
      </c>
      <c r="T103" s="2" t="str">
        <f>IF('[1]#source_data'!A105="","",IF('[1]#source_data'!O105="","",VLOOKUP(S103,'[1]#fixed_data'!$A$11:$C$19,2,FALSE)))</f>
        <v>E05011358</v>
      </c>
      <c r="U103" s="2" t="str">
        <f>IF('[1]#source_data'!A105="","",IF('[1]#source_data'!O105="","",VLOOKUP(S103,'[1]#fixed_data'!$A$11:$C$19,3,FALSE)))</f>
        <v>WD</v>
      </c>
      <c r="V103" s="2" t="str">
        <f>IF('[1]#source_data'!A105="","",IF('[1]#source_data'!P105="","",'[1]#source_data'!P105))</f>
        <v>Yes</v>
      </c>
      <c r="W103" s="7">
        <f>IF('[1]#source_data'!A105="","",'[1]#fixed_data'!$B$7)</f>
        <v>45358</v>
      </c>
      <c r="X103" s="2" t="str">
        <f>IF('[1]#source_data'!A105="","",'[1]#fixed_data'!$B$8)</f>
        <v>https://www.southwayhousing.co.uk</v>
      </c>
    </row>
    <row r="104" spans="1:24" ht="32.5" customHeight="1" x14ac:dyDescent="0.35">
      <c r="A104" s="2" t="str">
        <f>IF('[1]#source_data'!A106="","",CONCATENATE('[1]#fixed_data'!$B$2&amp;'[1]#source_data'!A106))</f>
        <v>360G-SouthwayHousing-BSF_91</v>
      </c>
      <c r="B104" s="4" t="str">
        <f>IF('[1]#source_data'!A106="","",IF('[1]#source_data'!B106="","",'[1]#source_data'!B106))</f>
        <v>Merseybank Crafts and Two's Company</v>
      </c>
      <c r="C104" s="4" t="str">
        <f>IF('[1]#source_data'!A106="","",IF('[1]#source_data'!C106="","",'[1]#source_data'!C106))</f>
        <v>For combined craft and Two's Company sessions at the Pop-Up Shop on Merseybank</v>
      </c>
      <c r="D104" s="2" t="str">
        <f>IF('[1]#source_data'!A106="","",'[1]#fixed_data'!$B$3)</f>
        <v>GBP</v>
      </c>
      <c r="E104" s="5">
        <f>IF('[1]#source_data'!A106="","",IF('[1]#source_data'!D106="","",'[1]#source_data'!D106))</f>
        <v>454</v>
      </c>
      <c r="F104" s="6">
        <f>IF('[1]#source_data'!A106="","",IF('[1]#source_data'!E106="","",'[1]#source_data'!E106))</f>
        <v>45113</v>
      </c>
      <c r="G104" s="6">
        <f>IF('[1]#source_data'!A106="","",IF('[1]#source_data'!F106="","",'[1]#source_data'!F106))</f>
        <v>45139</v>
      </c>
      <c r="H104" s="6">
        <f>IF('[1]#source_data'!A106="","",IF('[1]#source_data'!G106="","",'[1]#source_data'!G106))</f>
        <v>45504</v>
      </c>
      <c r="I104" s="3">
        <f>IF('[1]#source_data'!A106="","",IF('[1]#source_data'!H106="","",'[1]#source_data'!H106))</f>
        <v>12</v>
      </c>
      <c r="J104" s="2" t="str">
        <f>IF('[1]#source_data'!A106="","",IF(AND(L104="",M104=""),'[1]#fixed_data'!$B$4&amp;SUBSTITUTE(K104," ","-"),IF(L104="","GB-COH-"&amp;M104,IF(LEFT(L104,2)="SC","GB-SC-"&amp;L104,IF(AND(LEFT(L104,1)="1",LEN(L104)=6),"GB-NIC-"&amp;L104,"GB-CHC-"&amp;L104)))))</f>
        <v>360G-SouthwayHousing-Merseybank-Crafts</v>
      </c>
      <c r="K104" s="3" t="str">
        <f>IF('[1]#source_data'!A106="","",IF('[1]#source_data'!I106="","",'[1]#source_data'!I106))</f>
        <v>Merseybank Crafts</v>
      </c>
      <c r="L104" s="2" t="str">
        <f>IF('[1]#source_data'!A106="","",IF(ISBLANK('[1]#source_data'!J106),"",'[1]#source_data'!J106))</f>
        <v/>
      </c>
      <c r="M104" s="2" t="str">
        <f>IF('[1]#source_data'!A106="","",IF('[1]#source_data'!K106="","",TEXT('[1]#source_data'!K106,"00000000")))</f>
        <v/>
      </c>
      <c r="N104" s="3" t="str">
        <f>IF('[1]#source_data'!A106="","",IF('[1]#source_data'!L106="","",'[1]#source_data'!L106))</f>
        <v>M21 7</v>
      </c>
      <c r="O104" s="2" t="str">
        <f>IF('[1]#source_data'!A106="","",'[1]#fixed_data'!$B$5)</f>
        <v>GB-COH-IP30348R</v>
      </c>
      <c r="P104" s="2" t="str">
        <f>IF('[1]#source_data'!A106="","",'[1]#fixed_data'!$B$6)</f>
        <v>Southway Housing Trust</v>
      </c>
      <c r="Q104" s="3" t="str">
        <f>IF('[1]#source_data'!A106="","",IF('[1]#source_data'!M106="","",'[1]#source_data'!M106))</f>
        <v>BSF</v>
      </c>
      <c r="R104" s="3" t="str">
        <f>IF('[1]#source_data'!A106="","",IF('[1]#source_data'!N106="","",'[1]#source_data'!N106))</f>
        <v>Beautiful South Fund</v>
      </c>
      <c r="S104" s="2" t="str">
        <f>IF('[1]#source_data'!A106="","",IF('[1]#source_data'!O106="","",'[1]#source_data'!O106))</f>
        <v>Chorlton Park</v>
      </c>
      <c r="T104" s="2" t="str">
        <f>IF('[1]#source_data'!A106="","",IF('[1]#source_data'!O106="","",VLOOKUP(S104,'[1]#fixed_data'!$A$11:$C$19,2,FALSE)))</f>
        <v>E05011358</v>
      </c>
      <c r="U104" s="2" t="str">
        <f>IF('[1]#source_data'!A106="","",IF('[1]#source_data'!O106="","",VLOOKUP(S104,'[1]#fixed_data'!$A$11:$C$19,3,FALSE)))</f>
        <v>WD</v>
      </c>
      <c r="V104" s="2" t="str">
        <f>IF('[1]#source_data'!A106="","",IF('[1]#source_data'!P106="","",'[1]#source_data'!P106))</f>
        <v>Yes</v>
      </c>
      <c r="W104" s="7">
        <f>IF('[1]#source_data'!A106="","",'[1]#fixed_data'!$B$7)</f>
        <v>45358</v>
      </c>
      <c r="X104" s="2" t="str">
        <f>IF('[1]#source_data'!A106="","",'[1]#fixed_data'!$B$8)</f>
        <v>https://www.southwayhousing.co.uk</v>
      </c>
    </row>
    <row r="105" spans="1:24" ht="34" customHeight="1" x14ac:dyDescent="0.35">
      <c r="A105" s="2" t="str">
        <f>IF('[1]#source_data'!A107="","",CONCATENATE('[1]#fixed_data'!$B$2&amp;'[1]#source_data'!A107))</f>
        <v>360G-SouthwayHousing-BSF_92</v>
      </c>
      <c r="B105" s="4" t="str">
        <f>IF('[1]#source_data'!A107="","",IF('[1]#source_data'!B107="","",'[1]#source_data'!B107))</f>
        <v>School Uniform Donation Days 2023</v>
      </c>
      <c r="C105" s="4" t="str">
        <f>IF('[1]#source_data'!A107="","",IF('[1]#source_data'!C107="","",'[1]#source_data'!C107))</f>
        <v>To support three School Uniform Donation Days 2023 for families in Merseybank.</v>
      </c>
      <c r="D105" s="2" t="str">
        <f>IF('[1]#source_data'!A107="","",'[1]#fixed_data'!$B$3)</f>
        <v>GBP</v>
      </c>
      <c r="E105" s="5">
        <f>IF('[1]#source_data'!A107="","",IF('[1]#source_data'!D107="","",'[1]#source_data'!D107))</f>
        <v>380</v>
      </c>
      <c r="F105" s="6">
        <f>IF('[1]#source_data'!A107="","",IF('[1]#source_data'!E107="","",'[1]#source_data'!E107))</f>
        <v>45113</v>
      </c>
      <c r="G105" s="6">
        <f>IF('[1]#source_data'!A107="","",IF('[1]#source_data'!F107="","",'[1]#source_data'!F107))</f>
        <v>45139</v>
      </c>
      <c r="H105" s="6">
        <f>IF('[1]#source_data'!A107="","",IF('[1]#source_data'!G107="","",'[1]#source_data'!G107))</f>
        <v>45199</v>
      </c>
      <c r="I105" s="3">
        <f>IF('[1]#source_data'!A107="","",IF('[1]#source_data'!H107="","",'[1]#source_data'!H107))</f>
        <v>2</v>
      </c>
      <c r="J105" s="2" t="str">
        <f>IF('[1]#source_data'!A107="","",IF(AND(L105="",M105=""),'[1]#fixed_data'!$B$4&amp;SUBSTITUTE(K105," ","-"),IF(L105="","GB-COH-"&amp;M105,IF(LEFT(L105,2)="SC","GB-SC-"&amp;L105,IF(AND(LEFT(L105,1)="1",LEN(L105)=6),"GB-NIC-"&amp;L105,"GB-CHC-"&amp;L105)))))</f>
        <v>360G-SouthwayHousing-Merseybank-Garden-Group</v>
      </c>
      <c r="K105" s="3" t="str">
        <f>IF('[1]#source_data'!A107="","",IF('[1]#source_data'!I107="","",'[1]#source_data'!I107))</f>
        <v>Merseybank Garden Group</v>
      </c>
      <c r="L105" s="2" t="str">
        <f>IF('[1]#source_data'!A107="","",IF(ISBLANK('[1]#source_data'!J107),"",'[1]#source_data'!J107))</f>
        <v/>
      </c>
      <c r="M105" s="2" t="str">
        <f>IF('[1]#source_data'!A107="","",IF('[1]#source_data'!K107="","",TEXT('[1]#source_data'!K107,"00000000")))</f>
        <v/>
      </c>
      <c r="N105" s="3" t="str">
        <f>IF('[1]#source_data'!A107="","",IF('[1]#source_data'!L107="","",'[1]#source_data'!L107))</f>
        <v>M21 7</v>
      </c>
      <c r="O105" s="2" t="str">
        <f>IF('[1]#source_data'!A107="","",'[1]#fixed_data'!$B$5)</f>
        <v>GB-COH-IP30348R</v>
      </c>
      <c r="P105" s="2" t="str">
        <f>IF('[1]#source_data'!A107="","",'[1]#fixed_data'!$B$6)</f>
        <v>Southway Housing Trust</v>
      </c>
      <c r="Q105" s="3" t="str">
        <f>IF('[1]#source_data'!A107="","",IF('[1]#source_data'!M107="","",'[1]#source_data'!M107))</f>
        <v>BSF</v>
      </c>
      <c r="R105" s="3" t="str">
        <f>IF('[1]#source_data'!A107="","",IF('[1]#source_data'!N107="","",'[1]#source_data'!N107))</f>
        <v>Beautiful South Fund</v>
      </c>
      <c r="S105" s="2" t="str">
        <f>IF('[1]#source_data'!A107="","",IF('[1]#source_data'!O107="","",'[1]#source_data'!O107))</f>
        <v>Chorlton Park</v>
      </c>
      <c r="T105" s="2" t="str">
        <f>IF('[1]#source_data'!A107="","",IF('[1]#source_data'!O107="","",VLOOKUP(S105,'[1]#fixed_data'!$A$11:$C$19,2,FALSE)))</f>
        <v>E05011358</v>
      </c>
      <c r="U105" s="2" t="str">
        <f>IF('[1]#source_data'!A107="","",IF('[1]#source_data'!O107="","",VLOOKUP(S105,'[1]#fixed_data'!$A$11:$C$19,3,FALSE)))</f>
        <v>WD</v>
      </c>
      <c r="V105" s="2" t="str">
        <f>IF('[1]#source_data'!A107="","",IF('[1]#source_data'!P107="","",'[1]#source_data'!P107))</f>
        <v>Yes</v>
      </c>
      <c r="W105" s="7">
        <f>IF('[1]#source_data'!A107="","",'[1]#fixed_data'!$B$7)</f>
        <v>45358</v>
      </c>
      <c r="X105" s="2" t="str">
        <f>IF('[1]#source_data'!A107="","",'[1]#fixed_data'!$B$8)</f>
        <v>https://www.southwayhousing.co.uk</v>
      </c>
    </row>
    <row r="106" spans="1:24" ht="57" customHeight="1" x14ac:dyDescent="0.35">
      <c r="A106" s="2" t="str">
        <f>IF('[1]#source_data'!A108="","",CONCATENATE('[1]#fixed_data'!$B$2&amp;'[1]#source_data'!A108))</f>
        <v>360G-SouthwayHousing-BSF_93</v>
      </c>
      <c r="B106" s="4" t="str">
        <f>IF('[1]#source_data'!A108="","",IF('[1]#source_data'!B108="","",'[1]#source_data'!B108))</f>
        <v>Grove Lane Days Out</v>
      </c>
      <c r="C106" s="4" t="str">
        <f>IF('[1]#source_data'!A108="","",IF('[1]#source_data'!C108="","",'[1]#source_data'!C108))</f>
        <v xml:space="preserve">For day trips for Grove Lane housing scheme residents to enable people who are not confident to travel to places on their own to enjoy days out as a group. </v>
      </c>
      <c r="D106" s="2" t="str">
        <f>IF('[1]#source_data'!A108="","",'[1]#fixed_data'!$B$3)</f>
        <v>GBP</v>
      </c>
      <c r="E106" s="5">
        <f>IF('[1]#source_data'!A108="","",IF('[1]#source_data'!D108="","",'[1]#source_data'!D108))</f>
        <v>600</v>
      </c>
      <c r="F106" s="6">
        <f>IF('[1]#source_data'!A108="","",IF('[1]#source_data'!E108="","",'[1]#source_data'!E108))</f>
        <v>45113</v>
      </c>
      <c r="G106" s="6">
        <f>IF('[1]#source_data'!A108="","",IF('[1]#source_data'!F108="","",'[1]#source_data'!F108))</f>
        <v>45139</v>
      </c>
      <c r="H106" s="6">
        <f>IF('[1]#source_data'!A108="","",IF('[1]#source_data'!G108="","",'[1]#source_data'!G108))</f>
        <v>45199</v>
      </c>
      <c r="I106" s="3">
        <f>IF('[1]#source_data'!A108="","",IF('[1]#source_data'!H108="","",'[1]#source_data'!H108))</f>
        <v>2</v>
      </c>
      <c r="J106" s="2" t="str">
        <f>IF('[1]#source_data'!A108="","",IF(AND(L106="",M106=""),'[1]#fixed_data'!$B$4&amp;SUBSTITUTE(K106," ","-"),IF(L106="","GB-COH-"&amp;M106,IF(LEFT(L106,2)="SC","GB-SC-"&amp;L106,IF(AND(LEFT(L106,1)="1",LEN(L106)=6),"GB-NIC-"&amp;L106,"GB-CHC-"&amp;L106)))))</f>
        <v>360G-SouthwayHousing-Grove-Lane-Days-Out</v>
      </c>
      <c r="K106" s="3" t="str">
        <f>IF('[1]#source_data'!A108="","",IF('[1]#source_data'!I108="","",'[1]#source_data'!I108))</f>
        <v>Grove Lane Days Out</v>
      </c>
      <c r="L106" s="2" t="str">
        <f>IF('[1]#source_data'!A108="","",IF(ISBLANK('[1]#source_data'!J108),"",'[1]#source_data'!J108))</f>
        <v/>
      </c>
      <c r="M106" s="2" t="str">
        <f>IF('[1]#source_data'!A108="","",IF('[1]#source_data'!K108="","",TEXT('[1]#source_data'!K108,"00000000")))</f>
        <v/>
      </c>
      <c r="N106" s="3" t="str">
        <f>IF('[1]#source_data'!A108="","",IF('[1]#source_data'!L108="","",'[1]#source_data'!L108))</f>
        <v>M20 6</v>
      </c>
      <c r="O106" s="2" t="str">
        <f>IF('[1]#source_data'!A108="","",'[1]#fixed_data'!$B$5)</f>
        <v>GB-COH-IP30348R</v>
      </c>
      <c r="P106" s="2" t="str">
        <f>IF('[1]#source_data'!A108="","",'[1]#fixed_data'!$B$6)</f>
        <v>Southway Housing Trust</v>
      </c>
      <c r="Q106" s="3" t="str">
        <f>IF('[1]#source_data'!A108="","",IF('[1]#source_data'!M108="","",'[1]#source_data'!M108))</f>
        <v>BSF</v>
      </c>
      <c r="R106" s="3" t="str">
        <f>IF('[1]#source_data'!A108="","",IF('[1]#source_data'!N108="","",'[1]#source_data'!N108))</f>
        <v>Beautiful South Fund</v>
      </c>
      <c r="S106" s="2" t="str">
        <f>IF('[1]#source_data'!A108="","",IF('[1]#source_data'!O108="","",'[1]#source_data'!O108))</f>
        <v>Didsbury East</v>
      </c>
      <c r="T106" s="2" t="str">
        <f>IF('[1]#source_data'!A108="","",IF('[1]#source_data'!O108="","",VLOOKUP(S106,'[1]#fixed_data'!$A$11:$C$19,2,FALSE)))</f>
        <v>E05011362</v>
      </c>
      <c r="U106" s="2" t="str">
        <f>IF('[1]#source_data'!A108="","",IF('[1]#source_data'!O108="","",VLOOKUP(S106,'[1]#fixed_data'!$A$11:$C$19,3,FALSE)))</f>
        <v>WD</v>
      </c>
      <c r="V106" s="2" t="str">
        <f>IF('[1]#source_data'!A108="","",IF('[1]#source_data'!P108="","",'[1]#source_data'!P108))</f>
        <v>Yes</v>
      </c>
      <c r="W106" s="7">
        <f>IF('[1]#source_data'!A108="","",'[1]#fixed_data'!$B$7)</f>
        <v>45358</v>
      </c>
      <c r="X106" s="2" t="str">
        <f>IF('[1]#source_data'!A108="","",'[1]#fixed_data'!$B$8)</f>
        <v>https://www.southwayhousing.co.uk</v>
      </c>
    </row>
    <row r="107" spans="1:24" ht="44" customHeight="1" x14ac:dyDescent="0.35">
      <c r="A107" s="2" t="str">
        <f>IF('[1]#source_data'!A109="","",CONCATENATE('[1]#fixed_data'!$B$2&amp;'[1]#source_data'!A109))</f>
        <v>360G-SouthwayHousing-BSF_94</v>
      </c>
      <c r="B107" s="4" t="str">
        <f>IF('[1]#source_data'!A109="","",IF('[1]#source_data'!B109="","",'[1]#source_data'!B109))</f>
        <v>Fresh Air Fun in your 'hood</v>
      </c>
      <c r="C107" s="4" t="str">
        <f>IF('[1]#source_data'!A109="","",IF('[1]#source_data'!C109="","",'[1]#source_data'!C109))</f>
        <v>Project to introduce the benefits of nature connection to urban kids, and show local families how enjoyable the great outdoors can be.</v>
      </c>
      <c r="D107" s="2" t="str">
        <f>IF('[1]#source_data'!A109="","",'[1]#fixed_data'!$B$3)</f>
        <v>GBP</v>
      </c>
      <c r="E107" s="5">
        <f>IF('[1]#source_data'!A109="","",IF('[1]#source_data'!D109="","",'[1]#source_data'!D109))</f>
        <v>1000</v>
      </c>
      <c r="F107" s="6">
        <f>IF('[1]#source_data'!A109="","",IF('[1]#source_data'!E109="","",'[1]#source_data'!E109))</f>
        <v>45169</v>
      </c>
      <c r="G107" s="6">
        <f>IF('[1]#source_data'!A109="","",IF('[1]#source_data'!F109="","",'[1]#source_data'!F109))</f>
        <v>45170</v>
      </c>
      <c r="H107" s="6">
        <f>IF('[1]#source_data'!A109="","",IF('[1]#source_data'!G109="","",'[1]#source_data'!G109))</f>
        <v>45535</v>
      </c>
      <c r="I107" s="3">
        <f>IF('[1]#source_data'!A109="","",IF('[1]#source_data'!H109="","",'[1]#source_data'!H109))</f>
        <v>12</v>
      </c>
      <c r="J107" s="2" t="str">
        <f>IF('[1]#source_data'!A109="","",IF(AND(L107="",M107=""),'[1]#fixed_data'!$B$4&amp;SUBSTITUTE(K107," ","-"),IF(L107="","GB-COH-"&amp;M107,IF(LEFT(L107,2)="SC","GB-SC-"&amp;L107,IF(AND(LEFT(L107,1)="1",LEN(L107)=6),"GB-NIC-"&amp;L107,"GB-CHC-"&amp;L107)))))</f>
        <v>GB-COH-14637314</v>
      </c>
      <c r="K107" s="3" t="str">
        <f>IF('[1]#source_data'!A109="","",IF('[1]#source_data'!I109="","",'[1]#source_data'!I109))</f>
        <v>The Conker Crew Collective CIC</v>
      </c>
      <c r="L107" s="2" t="str">
        <f>IF('[1]#source_data'!A109="","",IF(ISBLANK('[1]#source_data'!J109),"",'[1]#source_data'!J109))</f>
        <v/>
      </c>
      <c r="M107" s="2" t="str">
        <f>IF('[1]#source_data'!A109="","",IF('[1]#source_data'!K109="","",TEXT('[1]#source_data'!K109,"00000000")))</f>
        <v>14637314</v>
      </c>
      <c r="N107" s="3" t="str">
        <f>IF('[1]#source_data'!A109="","",IF('[1]#source_data'!L109="","",'[1]#source_data'!L109))</f>
        <v>M21 7</v>
      </c>
      <c r="O107" s="2" t="str">
        <f>IF('[1]#source_data'!A109="","",'[1]#fixed_data'!$B$5)</f>
        <v>GB-COH-IP30348R</v>
      </c>
      <c r="P107" s="2" t="str">
        <f>IF('[1]#source_data'!A109="","",'[1]#fixed_data'!$B$6)</f>
        <v>Southway Housing Trust</v>
      </c>
      <c r="Q107" s="3" t="str">
        <f>IF('[1]#source_data'!A109="","",IF('[1]#source_data'!M109="","",'[1]#source_data'!M109))</f>
        <v>BSF</v>
      </c>
      <c r="R107" s="3" t="str">
        <f>IF('[1]#source_data'!A109="","",IF('[1]#source_data'!N109="","",'[1]#source_data'!N109))</f>
        <v>Beautiful South Fund</v>
      </c>
      <c r="S107" s="2" t="str">
        <f>IF('[1]#source_data'!A109="","",IF('[1]#source_data'!O109="","",'[1]#source_data'!O109))</f>
        <v>Chorlton</v>
      </c>
      <c r="T107" s="2" t="str">
        <f>IF('[1]#source_data'!A109="","",IF('[1]#source_data'!O109="","",VLOOKUP(S107,'[1]#fixed_data'!$A$11:$C$19,2,FALSE)))</f>
        <v>E05011357</v>
      </c>
      <c r="U107" s="2" t="str">
        <f>IF('[1]#source_data'!A109="","",IF('[1]#source_data'!O109="","",VLOOKUP(S107,'[1]#fixed_data'!$A$11:$C$19,3,FALSE)))</f>
        <v>WD</v>
      </c>
      <c r="V107" s="2" t="str">
        <f>IF('[1]#source_data'!A109="","",IF('[1]#source_data'!P109="","",'[1]#source_data'!P109))</f>
        <v>Yes</v>
      </c>
      <c r="W107" s="7">
        <f>IF('[1]#source_data'!A109="","",'[1]#fixed_data'!$B$7)</f>
        <v>45358</v>
      </c>
      <c r="X107" s="2" t="str">
        <f>IF('[1]#source_data'!A109="","",'[1]#fixed_data'!$B$8)</f>
        <v>https://www.southwayhousing.co.uk</v>
      </c>
    </row>
    <row r="108" spans="1:24" ht="46" customHeight="1" x14ac:dyDescent="0.35">
      <c r="A108" s="2" t="str">
        <f>IF('[1]#source_data'!A110="","",CONCATENATE('[1]#fixed_data'!$B$2&amp;'[1]#source_data'!A110))</f>
        <v>360G-SouthwayHousing-BSF_95</v>
      </c>
      <c r="B108" s="4" t="str">
        <f>IF('[1]#source_data'!A110="","",IF('[1]#source_data'!B110="","",'[1]#source_data'!B110))</f>
        <v>Community Minded Christmas Vouchers</v>
      </c>
      <c r="C108" s="4" t="str">
        <f>IF('[1]#source_data'!A110="","",IF('[1]#source_data'!C110="","",'[1]#source_data'!C110))</f>
        <v>To support families in the Old Moat, Withington, Fallowfield, and Burnage areas who are struggling with the cost of living over the Christmas period</v>
      </c>
      <c r="D108" s="2" t="str">
        <f>IF('[1]#source_data'!A110="","",'[1]#fixed_data'!$B$3)</f>
        <v>GBP</v>
      </c>
      <c r="E108" s="5">
        <f>IF('[1]#source_data'!A110="","",IF('[1]#source_data'!D110="","",'[1]#source_data'!D110))</f>
        <v>500</v>
      </c>
      <c r="F108" s="6">
        <f>IF('[1]#source_data'!A110="","",IF('[1]#source_data'!E110="","",'[1]#source_data'!E110))</f>
        <v>45169</v>
      </c>
      <c r="G108" s="6">
        <f>IF('[1]#source_data'!A110="","",IF('[1]#source_data'!F110="","",'[1]#source_data'!F110))</f>
        <v>45261</v>
      </c>
      <c r="H108" s="6">
        <f>IF('[1]#source_data'!A110="","",IF('[1]#source_data'!G110="","",'[1]#source_data'!G110))</f>
        <v>45322</v>
      </c>
      <c r="I108" s="3">
        <f>IF('[1]#source_data'!A110="","",IF('[1]#source_data'!H110="","",'[1]#source_data'!H110))</f>
        <v>2</v>
      </c>
      <c r="J108" s="2" t="str">
        <f>IF('[1]#source_data'!A110="","",IF(AND(L108="",M108=""),'[1]#fixed_data'!$B$4&amp;SUBSTITUTE(K108," ","-"),IF(L108="","GB-COH-"&amp;M108,IF(LEFT(L108,2)="SC","GB-SC-"&amp;L108,IF(AND(LEFT(L108,1)="1",LEN(L108)=6),"GB-NIC-"&amp;L108,"GB-CHC-"&amp;L108)))))</f>
        <v>GB-COH-07783735</v>
      </c>
      <c r="K108" s="3" t="str">
        <f>IF('[1]#source_data'!A110="","",IF('[1]#source_data'!I110="","",'[1]#source_data'!I110))</f>
        <v>Community Minded CIC</v>
      </c>
      <c r="L108" s="2" t="str">
        <f>IF('[1]#source_data'!A110="","",IF(ISBLANK('[1]#source_data'!J110),"",'[1]#source_data'!J110))</f>
        <v/>
      </c>
      <c r="M108" s="2" t="str">
        <f>IF('[1]#source_data'!A110="","",IF('[1]#source_data'!K110="","",TEXT('[1]#source_data'!K110,"00000000")))</f>
        <v>07783735</v>
      </c>
      <c r="N108" s="3" t="str">
        <f>IF('[1]#source_data'!A110="","",IF('[1]#source_data'!L110="","",'[1]#source_data'!L110))</f>
        <v>M20 1</v>
      </c>
      <c r="O108" s="2" t="str">
        <f>IF('[1]#source_data'!A110="","",'[1]#fixed_data'!$B$5)</f>
        <v>GB-COH-IP30348R</v>
      </c>
      <c r="P108" s="2" t="str">
        <f>IF('[1]#source_data'!A110="","",'[1]#fixed_data'!$B$6)</f>
        <v>Southway Housing Trust</v>
      </c>
      <c r="Q108" s="3" t="str">
        <f>IF('[1]#source_data'!A110="","",IF('[1]#source_data'!M110="","",'[1]#source_data'!M110))</f>
        <v>BSF</v>
      </c>
      <c r="R108" s="3" t="str">
        <f>IF('[1]#source_data'!A110="","",IF('[1]#source_data'!N110="","",'[1]#source_data'!N110))</f>
        <v>Beautiful South Fund</v>
      </c>
      <c r="S108" s="2" t="str">
        <f>IF('[1]#source_data'!A110="","",IF('[1]#source_data'!O110="","",'[1]#source_data'!O110))</f>
        <v>Withington</v>
      </c>
      <c r="T108" s="2" t="str">
        <f>IF('[1]#source_data'!A110="","",IF('[1]#source_data'!O110="","",VLOOKUP(S108,'[1]#fixed_data'!$A$11:$C$19,2,FALSE)))</f>
        <v>E05011380</v>
      </c>
      <c r="U108" s="2" t="str">
        <f>IF('[1]#source_data'!A110="","",IF('[1]#source_data'!O110="","",VLOOKUP(S108,'[1]#fixed_data'!$A$11:$C$19,3,FALSE)))</f>
        <v>WD</v>
      </c>
      <c r="V108" s="2" t="str">
        <f>IF('[1]#source_data'!A110="","",IF('[1]#source_data'!P110="","",'[1]#source_data'!P110))</f>
        <v>Yes</v>
      </c>
      <c r="W108" s="7">
        <f>IF('[1]#source_data'!A110="","",'[1]#fixed_data'!$B$7)</f>
        <v>45358</v>
      </c>
      <c r="X108" s="2" t="str">
        <f>IF('[1]#source_data'!A110="","",'[1]#fixed_data'!$B$8)</f>
        <v>https://www.southwayhousing.co.uk</v>
      </c>
    </row>
    <row r="109" spans="1:24" ht="21" customHeight="1" x14ac:dyDescent="0.35">
      <c r="A109" s="2" t="str">
        <f>IF('[1]#source_data'!A111="","",CONCATENATE('[1]#fixed_data'!$B$2&amp;'[1]#source_data'!A111))</f>
        <v>360G-SouthwayHousing-BSF_96</v>
      </c>
      <c r="B109" s="4" t="str">
        <f>IF('[1]#source_data'!A111="","",IF('[1]#source_data'!B111="","",'[1]#source_data'!B111))</f>
        <v>Withington Pride</v>
      </c>
      <c r="C109" s="4" t="str">
        <f>IF('[1]#source_data'!A111="","",IF('[1]#source_data'!C111="","",'[1]#source_data'!C111))</f>
        <v>To support the first Withington Pride event</v>
      </c>
      <c r="D109" s="2" t="str">
        <f>IF('[1]#source_data'!A111="","",'[1]#fixed_data'!$B$3)</f>
        <v>GBP</v>
      </c>
      <c r="E109" s="5">
        <f>IF('[1]#source_data'!A111="","",IF('[1]#source_data'!D111="","",'[1]#source_data'!D111))</f>
        <v>975</v>
      </c>
      <c r="F109" s="6">
        <f>IF('[1]#source_data'!A111="","",IF('[1]#source_data'!E111="","",'[1]#source_data'!E111))</f>
        <v>45138</v>
      </c>
      <c r="G109" s="6">
        <f>IF('[1]#source_data'!A111="","",IF('[1]#source_data'!F111="","",'[1]#source_data'!F111))</f>
        <v>45170</v>
      </c>
      <c r="H109" s="6">
        <f>IF('[1]#source_data'!A111="","",IF('[1]#source_data'!G111="","",'[1]#source_data'!G111))</f>
        <v>45199</v>
      </c>
      <c r="I109" s="3">
        <f>IF('[1]#source_data'!A111="","",IF('[1]#source_data'!H111="","",'[1]#source_data'!H111))</f>
        <v>1</v>
      </c>
      <c r="J109" s="2" t="str">
        <f>IF('[1]#source_data'!A111="","",IF(AND(L109="",M109=""),'[1]#fixed_data'!$B$4&amp;SUBSTITUTE(K109," ","-"),IF(L109="","GB-COH-"&amp;M109,IF(LEFT(L109,2)="SC","GB-SC-"&amp;L109,IF(AND(LEFT(L109,1)="1",LEN(L109)=6),"GB-NIC-"&amp;L109,"GB-CHC-"&amp;L109)))))</f>
        <v>360G-SouthwayHousing-Withington-Pride</v>
      </c>
      <c r="K109" s="3" t="str">
        <f>IF('[1]#source_data'!A111="","",IF('[1]#source_data'!I111="","",'[1]#source_data'!I111))</f>
        <v>Withington Pride</v>
      </c>
      <c r="L109" s="2" t="str">
        <f>IF('[1]#source_data'!A111="","",IF(ISBLANK('[1]#source_data'!J111),"",'[1]#source_data'!J111))</f>
        <v/>
      </c>
      <c r="M109" s="2" t="str">
        <f>IF('[1]#source_data'!A111="","",IF('[1]#source_data'!K111="","",TEXT('[1]#source_data'!K111,"00000000")))</f>
        <v/>
      </c>
      <c r="N109" s="3" t="str">
        <f>IF('[1]#source_data'!A111="","",IF('[1]#source_data'!L111="","",'[1]#source_data'!L111))</f>
        <v>M20 3</v>
      </c>
      <c r="O109" s="2" t="str">
        <f>IF('[1]#source_data'!A111="","",'[1]#fixed_data'!$B$5)</f>
        <v>GB-COH-IP30348R</v>
      </c>
      <c r="P109" s="2" t="str">
        <f>IF('[1]#source_data'!A111="","",'[1]#fixed_data'!$B$6)</f>
        <v>Southway Housing Trust</v>
      </c>
      <c r="Q109" s="3" t="str">
        <f>IF('[1]#source_data'!A111="","",IF('[1]#source_data'!M111="","",'[1]#source_data'!M111))</f>
        <v>BSF</v>
      </c>
      <c r="R109" s="3" t="str">
        <f>IF('[1]#source_data'!A111="","",IF('[1]#source_data'!N111="","",'[1]#source_data'!N111))</f>
        <v>Beautiful South Fund</v>
      </c>
      <c r="S109" s="2" t="str">
        <f>IF('[1]#source_data'!A111="","",IF('[1]#source_data'!O111="","",'[1]#source_data'!O111))</f>
        <v>Withington</v>
      </c>
      <c r="T109" s="2" t="str">
        <f>IF('[1]#source_data'!A111="","",IF('[1]#source_data'!O111="","",VLOOKUP(S109,'[1]#fixed_data'!$A$11:$C$19,2,FALSE)))</f>
        <v>E05011380</v>
      </c>
      <c r="U109" s="2" t="str">
        <f>IF('[1]#source_data'!A111="","",IF('[1]#source_data'!O111="","",VLOOKUP(S109,'[1]#fixed_data'!$A$11:$C$19,3,FALSE)))</f>
        <v>WD</v>
      </c>
      <c r="V109" s="2" t="str">
        <f>IF('[1]#source_data'!A111="","",IF('[1]#source_data'!P111="","",'[1]#source_data'!P111))</f>
        <v>Yes</v>
      </c>
      <c r="W109" s="7">
        <f>IF('[1]#source_data'!A111="","",'[1]#fixed_data'!$B$7)</f>
        <v>45358</v>
      </c>
      <c r="X109" s="2" t="str">
        <f>IF('[1]#source_data'!A111="","",'[1]#fixed_data'!$B$8)</f>
        <v>https://www.southwayhousing.co.uk</v>
      </c>
    </row>
    <row r="110" spans="1:24" ht="45" customHeight="1" x14ac:dyDescent="0.35">
      <c r="A110" s="2" t="str">
        <f>IF('[1]#source_data'!A112="","",CONCATENATE('[1]#fixed_data'!$B$2&amp;'[1]#source_data'!A112))</f>
        <v>360G-SouthwayHousing-BSF_98</v>
      </c>
      <c r="B110" s="4" t="str">
        <f>IF('[1]#source_data'!A112="","",IF('[1]#source_data'!B112="","",'[1]#source_data'!B112))</f>
        <v xml:space="preserve">Fizz Club &amp; Friday Night Club (events) </v>
      </c>
      <c r="C110" s="4" t="str">
        <f>IF('[1]#source_data'!A112="","",IF('[1]#source_data'!C112="","",'[1]#source_data'!C112))</f>
        <v>Funding for Halloween and Christmas events for the Fizz Club and Friday Night club for young people with SEND.</v>
      </c>
      <c r="D110" s="2" t="str">
        <f>IF('[1]#source_data'!A112="","",'[1]#fixed_data'!$B$3)</f>
        <v>GBP</v>
      </c>
      <c r="E110" s="5">
        <f>IF('[1]#source_data'!A112="","",IF('[1]#source_data'!D112="","",'[1]#source_data'!D112))</f>
        <v>500</v>
      </c>
      <c r="F110" s="6">
        <f>IF('[1]#source_data'!A112="","",IF('[1]#source_data'!E112="","",'[1]#source_data'!E112))</f>
        <v>45169</v>
      </c>
      <c r="G110" s="6">
        <f>IF('[1]#source_data'!A112="","",IF('[1]#source_data'!F112="","",'[1]#source_data'!F112))</f>
        <v>45200</v>
      </c>
      <c r="H110" s="6">
        <f>IF('[1]#source_data'!A112="","",IF('[1]#source_data'!G112="","",'[1]#source_data'!G112))</f>
        <v>45291</v>
      </c>
      <c r="I110" s="3">
        <f>IF('[1]#source_data'!A112="","",IF('[1]#source_data'!H112="","",'[1]#source_data'!H112))</f>
        <v>3</v>
      </c>
      <c r="J110" s="2" t="str">
        <f>IF('[1]#source_data'!A112="","",IF(AND(L110="",M110=""),'[1]#fixed_data'!$B$4&amp;SUBSTITUTE(K110," ","-"),IF(L110="","GB-COH-"&amp;M110,IF(LEFT(L110,2)="SC","GB-SC-"&amp;L110,IF(AND(LEFT(L110,1)="1",LEN(L110)=6),"GB-NIC-"&amp;L110,"GB-CHC-"&amp;L110)))))</f>
        <v>GB-CHC-1120417</v>
      </c>
      <c r="K110" s="3" t="str">
        <f>IF('[1]#source_data'!A112="","",IF('[1]#source_data'!I112="","",'[1]#source_data'!I112))</f>
        <v>4CT Ltd</v>
      </c>
      <c r="L110" s="2">
        <f>IF('[1]#source_data'!A112="","",IF(ISBLANK('[1]#source_data'!J112),"",'[1]#source_data'!J112))</f>
        <v>1120417</v>
      </c>
      <c r="M110" s="2" t="str">
        <f>IF('[1]#source_data'!A112="","",IF('[1]#source_data'!K112="","",TEXT('[1]#source_data'!K112,"00000000")))</f>
        <v/>
      </c>
      <c r="N110" s="3" t="str">
        <f>IF('[1]#source_data'!A112="","",IF('[1]#source_data'!L112="","",'[1]#source_data'!L112))</f>
        <v>M11 3</v>
      </c>
      <c r="O110" s="2" t="str">
        <f>IF('[1]#source_data'!A112="","",'[1]#fixed_data'!$B$5)</f>
        <v>GB-COH-IP30348R</v>
      </c>
      <c r="P110" s="2" t="str">
        <f>IF('[1]#source_data'!A112="","",'[1]#fixed_data'!$B$6)</f>
        <v>Southway Housing Trust</v>
      </c>
      <c r="Q110" s="3" t="str">
        <f>IF('[1]#source_data'!A112="","",IF('[1]#source_data'!M112="","",'[1]#source_data'!M112))</f>
        <v>BSF</v>
      </c>
      <c r="R110" s="3" t="str">
        <f>IF('[1]#source_data'!A112="","",IF('[1]#source_data'!N112="","",'[1]#source_data'!N112))</f>
        <v>Beautiful South Fund</v>
      </c>
      <c r="S110" s="2" t="str">
        <f>IF('[1]#source_data'!A112="","",IF('[1]#source_data'!O112="","",'[1]#source_data'!O112))</f>
        <v>Withington</v>
      </c>
      <c r="T110" s="2" t="str">
        <f>IF('[1]#source_data'!A112="","",IF('[1]#source_data'!O112="","",VLOOKUP(S110,'[1]#fixed_data'!$A$11:$C$19,2,FALSE)))</f>
        <v>E05011380</v>
      </c>
      <c r="U110" s="2" t="str">
        <f>IF('[1]#source_data'!A112="","",IF('[1]#source_data'!O112="","",VLOOKUP(S110,'[1]#fixed_data'!$A$11:$C$19,3,FALSE)))</f>
        <v>WD</v>
      </c>
      <c r="V110" s="2" t="str">
        <f>IF('[1]#source_data'!A112="","",IF('[1]#source_data'!P112="","",'[1]#source_data'!P112))</f>
        <v>Yes</v>
      </c>
      <c r="W110" s="7">
        <f>IF('[1]#source_data'!A112="","",'[1]#fixed_data'!$B$7)</f>
        <v>45358</v>
      </c>
      <c r="X110" s="2" t="str">
        <f>IF('[1]#source_data'!A112="","",'[1]#fixed_data'!$B$8)</f>
        <v>https://www.southwayhousing.co.uk</v>
      </c>
    </row>
    <row r="111" spans="1:24" ht="28.5" customHeight="1" x14ac:dyDescent="0.35">
      <c r="A111" s="2" t="str">
        <f>IF('[1]#source_data'!A113="","",CONCATENATE('[1]#fixed_data'!$B$2&amp;'[1]#source_data'!A113))</f>
        <v>360G-SouthwayHousing-BSF_99</v>
      </c>
      <c r="B111" s="4" t="str">
        <f>IF('[1]#source_data'!A113="","",IF('[1]#source_data'!B113="","",'[1]#source_data'!B113))</f>
        <v>Family Blackpool Trip &amp; Lights</v>
      </c>
      <c r="C111" s="4" t="str">
        <f>IF('[1]#source_data'!A113="","",IF('[1]#source_data'!C113="","",'[1]#source_data'!C113))</f>
        <v xml:space="preserve">To take Burnage East Quds In members to Blackpool for the day and to see the Lights. </v>
      </c>
      <c r="D111" s="2" t="str">
        <f>IF('[1]#source_data'!A113="","",'[1]#fixed_data'!$B$3)</f>
        <v>GBP</v>
      </c>
      <c r="E111" s="5">
        <f>IF('[1]#source_data'!A113="","",IF('[1]#source_data'!D113="","",'[1]#source_data'!D113))</f>
        <v>900</v>
      </c>
      <c r="F111" s="6">
        <f>IF('[1]#source_data'!A113="","",IF('[1]#source_data'!E113="","",'[1]#source_data'!E113))</f>
        <v>45169</v>
      </c>
      <c r="G111" s="6">
        <f>IF('[1]#source_data'!A113="","",IF('[1]#source_data'!F113="","",'[1]#source_data'!F113))</f>
        <v>45200</v>
      </c>
      <c r="H111" s="6">
        <f>IF('[1]#source_data'!A113="","",IF('[1]#source_data'!G113="","",'[1]#source_data'!G113))</f>
        <v>45230</v>
      </c>
      <c r="I111" s="3">
        <f>IF('[1]#source_data'!A113="","",IF('[1]#source_data'!H113="","",'[1]#source_data'!H113))</f>
        <v>1</v>
      </c>
      <c r="J111" s="2" t="str">
        <f>IF('[1]#source_data'!A113="","",IF(AND(L111="",M111=""),'[1]#fixed_data'!$B$4&amp;SUBSTITUTE(K111," ","-"),IF(L111="","GB-COH-"&amp;M111,IF(LEFT(L111,2)="SC","GB-SC-"&amp;L111,IF(AND(LEFT(L111,1)="1",LEN(L111)=6),"GB-NIC-"&amp;L111,"GB-CHC-"&amp;L111)))))</f>
        <v>360G-SouthwayHousing-Burnage-East-Quids-In</v>
      </c>
      <c r="K111" s="3" t="str">
        <f>IF('[1]#source_data'!A113="","",IF('[1]#source_data'!I113="","",'[1]#source_data'!I113))</f>
        <v>Burnage East Quids In</v>
      </c>
      <c r="L111" s="2" t="str">
        <f>IF('[1]#source_data'!A113="","",IF(ISBLANK('[1]#source_data'!J113),"",'[1]#source_data'!J113))</f>
        <v/>
      </c>
      <c r="M111" s="2" t="str">
        <f>IF('[1]#source_data'!A113="","",IF('[1]#source_data'!K113="","",TEXT('[1]#source_data'!K113,"00000000")))</f>
        <v/>
      </c>
      <c r="N111" s="3" t="str">
        <f>IF('[1]#source_data'!A113="","",IF('[1]#source_data'!L113="","",'[1]#source_data'!L113))</f>
        <v>M19 1</v>
      </c>
      <c r="O111" s="2" t="str">
        <f>IF('[1]#source_data'!A113="","",'[1]#fixed_data'!$B$5)</f>
        <v>GB-COH-IP30348R</v>
      </c>
      <c r="P111" s="2" t="str">
        <f>IF('[1]#source_data'!A113="","",'[1]#fixed_data'!$B$6)</f>
        <v>Southway Housing Trust</v>
      </c>
      <c r="Q111" s="3" t="str">
        <f>IF('[1]#source_data'!A113="","",IF('[1]#source_data'!M113="","",'[1]#source_data'!M113))</f>
        <v>BSF</v>
      </c>
      <c r="R111" s="3" t="str">
        <f>IF('[1]#source_data'!A113="","",IF('[1]#source_data'!N113="","",'[1]#source_data'!N113))</f>
        <v>Beautiful South Fund</v>
      </c>
      <c r="S111" s="2" t="str">
        <f>IF('[1]#source_data'!A113="","",IF('[1]#source_data'!O113="","",'[1]#source_data'!O113))</f>
        <v>Burnage</v>
      </c>
      <c r="T111" s="2" t="str">
        <f>IF('[1]#source_data'!A113="","",IF('[1]#source_data'!O113="","",VLOOKUP(S111,'[1]#fixed_data'!$A$11:$C$19,2,FALSE)))</f>
        <v>E05011354</v>
      </c>
      <c r="U111" s="2" t="str">
        <f>IF('[1]#source_data'!A113="","",IF('[1]#source_data'!O113="","",VLOOKUP(S111,'[1]#fixed_data'!$A$11:$C$19,3,FALSE)))</f>
        <v>WD</v>
      </c>
      <c r="V111" s="2" t="str">
        <f>IF('[1]#source_data'!A113="","",IF('[1]#source_data'!P113="","",'[1]#source_data'!P113))</f>
        <v>Yes</v>
      </c>
      <c r="W111" s="7">
        <f>IF('[1]#source_data'!A113="","",'[1]#fixed_data'!$B$7)</f>
        <v>45358</v>
      </c>
      <c r="X111" s="2" t="str">
        <f>IF('[1]#source_data'!A113="","",'[1]#fixed_data'!$B$8)</f>
        <v>https://www.southwayhousing.co.uk</v>
      </c>
    </row>
    <row r="112" spans="1:24" ht="34" customHeight="1" x14ac:dyDescent="0.35">
      <c r="A112" s="2" t="str">
        <f>IF('[1]#source_data'!A114="","",CONCATENATE('[1]#fixed_data'!$B$2&amp;'[1]#source_data'!A114))</f>
        <v>360G-SouthwayHousing-BSF_100</v>
      </c>
      <c r="B112" s="4" t="str">
        <f>IF('[1]#source_data'!A114="","",IF('[1]#source_data'!B114="","",'[1]#source_data'!B114))</f>
        <v>Master Craft Class Initiative</v>
      </c>
      <c r="C112" s="4" t="str">
        <f>IF('[1]#source_data'!A114="","",IF('[1]#source_data'!C114="","",'[1]#source_data'!C114))</f>
        <v>Weekly craft group aimed at promoting mental well being within the Southway community.</v>
      </c>
      <c r="D112" s="2" t="str">
        <f>IF('[1]#source_data'!A114="","",'[1]#fixed_data'!$B$3)</f>
        <v>GBP</v>
      </c>
      <c r="E112" s="5">
        <f>IF('[1]#source_data'!A114="","",IF('[1]#source_data'!D114="","",'[1]#source_data'!D114))</f>
        <v>450</v>
      </c>
      <c r="F112" s="6">
        <f>IF('[1]#source_data'!A114="","",IF('[1]#source_data'!E114="","",'[1]#source_data'!E114))</f>
        <v>45250</v>
      </c>
      <c r="G112" s="6">
        <f>IF('[1]#source_data'!A114="","",IF('[1]#source_data'!F114="","",'[1]#source_data'!F114))</f>
        <v>45261</v>
      </c>
      <c r="H112" s="6">
        <f>IF('[1]#source_data'!A114="","",IF('[1]#source_data'!G114="","",'[1]#source_data'!G114))</f>
        <v>45382</v>
      </c>
      <c r="I112" s="3">
        <f>IF('[1]#source_data'!A114="","",IF('[1]#source_data'!H114="","",'[1]#source_data'!H114))</f>
        <v>4</v>
      </c>
      <c r="J112" s="2" t="str">
        <f>IF('[1]#source_data'!A114="","",IF(AND(L112="",M112=""),'[1]#fixed_data'!$B$4&amp;SUBSTITUTE(K112," ","-"),IF(L112="","GB-COH-"&amp;M112,IF(LEFT(L112,2)="SC","GB-SC-"&amp;L112,IF(AND(LEFT(L112,1)="1",LEN(L112)=6),"GB-NIC-"&amp;L112,"GB-CHC-"&amp;L112)))))</f>
        <v>360G-SouthwayHousing-Happy-Wednesdays</v>
      </c>
      <c r="K112" s="3" t="str">
        <f>IF('[1]#source_data'!A114="","",IF('[1]#source_data'!I114="","",'[1]#source_data'!I114))</f>
        <v>Happy Wednesdays</v>
      </c>
      <c r="L112" s="2" t="str">
        <f>IF('[1]#source_data'!A114="","",IF(ISBLANK('[1]#source_data'!J114),"",'[1]#source_data'!J114))</f>
        <v/>
      </c>
      <c r="M112" s="2" t="str">
        <f>IF('[1]#source_data'!A114="","",IF('[1]#source_data'!K114="","",TEXT('[1]#source_data'!K114,"00000000")))</f>
        <v/>
      </c>
      <c r="N112" s="3" t="str">
        <f>IF('[1]#source_data'!A114="","",IF('[1]#source_data'!L114="","",'[1]#source_data'!L114))</f>
        <v>M20 1</v>
      </c>
      <c r="O112" s="2" t="str">
        <f>IF('[1]#source_data'!A114="","",'[1]#fixed_data'!$B$5)</f>
        <v>GB-COH-IP30348R</v>
      </c>
      <c r="P112" s="2" t="str">
        <f>IF('[1]#source_data'!A114="","",'[1]#fixed_data'!$B$6)</f>
        <v>Southway Housing Trust</v>
      </c>
      <c r="Q112" s="3" t="str">
        <f>IF('[1]#source_data'!A114="","",IF('[1]#source_data'!M114="","",'[1]#source_data'!M114))</f>
        <v>BSF</v>
      </c>
      <c r="R112" s="3" t="str">
        <f>IF('[1]#source_data'!A114="","",IF('[1]#source_data'!N114="","",'[1]#source_data'!N114))</f>
        <v>Beautiful South Fund</v>
      </c>
      <c r="S112" s="2" t="str">
        <f>IF('[1]#source_data'!A114="","",IF('[1]#source_data'!O114="","",'[1]#source_data'!O114))</f>
        <v>Withington</v>
      </c>
      <c r="T112" s="2" t="str">
        <f>IF('[1]#source_data'!A114="","",IF('[1]#source_data'!O114="","",VLOOKUP(S112,'[1]#fixed_data'!$A$11:$C$19,2,FALSE)))</f>
        <v>E05011380</v>
      </c>
      <c r="U112" s="2" t="str">
        <f>IF('[1]#source_data'!A114="","",IF('[1]#source_data'!O114="","",VLOOKUP(S112,'[1]#fixed_data'!$A$11:$C$19,3,FALSE)))</f>
        <v>WD</v>
      </c>
      <c r="V112" s="2" t="str">
        <f>IF('[1]#source_data'!A114="","",IF('[1]#source_data'!P114="","",'[1]#source_data'!P114))</f>
        <v>Yes</v>
      </c>
      <c r="W112" s="7">
        <f>IF('[1]#source_data'!A114="","",'[1]#fixed_data'!$B$7)</f>
        <v>45358</v>
      </c>
      <c r="X112" s="2" t="str">
        <f>IF('[1]#source_data'!A114="","",'[1]#fixed_data'!$B$8)</f>
        <v>https://www.southwayhousing.co.uk</v>
      </c>
    </row>
    <row r="113" spans="1:24" ht="46.5" customHeight="1" x14ac:dyDescent="0.35">
      <c r="A113" s="2" t="str">
        <f>IF('[1]#source_data'!A115="","",CONCATENATE('[1]#fixed_data'!$B$2&amp;'[1]#source_data'!A115))</f>
        <v>360G-SouthwayHousing-BSF_101</v>
      </c>
      <c r="B113" s="4" t="str">
        <f>IF('[1]#source_data'!A115="","",IF('[1]#source_data'!B115="","",'[1]#source_data'!B115))</f>
        <v>Southway Swap Shop</v>
      </c>
      <c r="C113" s="4" t="str">
        <f>IF('[1]#source_data'!A115="","",IF('[1]#source_data'!C115="","",'[1]#source_data'!C115))</f>
        <v>For a swap shop for Southway tenants to come together and exchange games, gifts and toys in the weeks before Christmas</v>
      </c>
      <c r="D113" s="2" t="str">
        <f>IF('[1]#source_data'!A115="","",'[1]#fixed_data'!$B$3)</f>
        <v>GBP</v>
      </c>
      <c r="E113" s="5">
        <f>IF('[1]#source_data'!A115="","",IF('[1]#source_data'!D115="","",'[1]#source_data'!D115))</f>
        <v>795.17</v>
      </c>
      <c r="F113" s="6">
        <f>IF('[1]#source_data'!A115="","",IF('[1]#source_data'!E115="","",'[1]#source_data'!E115))</f>
        <v>45208</v>
      </c>
      <c r="G113" s="6">
        <f>IF('[1]#source_data'!A115="","",IF('[1]#source_data'!F115="","",'[1]#source_data'!F115))</f>
        <v>45231</v>
      </c>
      <c r="H113" s="6">
        <f>IF('[1]#source_data'!A115="","",IF('[1]#source_data'!G115="","",'[1]#source_data'!G115))</f>
        <v>45260</v>
      </c>
      <c r="I113" s="3">
        <f>IF('[1]#source_data'!A115="","",IF('[1]#source_data'!H115="","",'[1]#source_data'!H115))</f>
        <v>1</v>
      </c>
      <c r="J113" s="2" t="str">
        <f>IF('[1]#source_data'!A115="","",IF(AND(L113="",M113=""),'[1]#fixed_data'!$B$4&amp;SUBSTITUTE(K113," ","-"),IF(L113="","GB-COH-"&amp;M113,IF(LEFT(L113,2)="SC","GB-SC-"&amp;L113,IF(AND(LEFT(L113,1)="1",LEN(L113)=6),"GB-NIC-"&amp;L113,"GB-CHC-"&amp;L113)))))</f>
        <v>360G-SouthwayHousing-Swap-Shop</v>
      </c>
      <c r="K113" s="3" t="str">
        <f>IF('[1]#source_data'!A115="","",IF('[1]#source_data'!I115="","",'[1]#source_data'!I115))</f>
        <v>Swap Shop</v>
      </c>
      <c r="L113" s="2" t="str">
        <f>IF('[1]#source_data'!A115="","",IF(ISBLANK('[1]#source_data'!J115),"",'[1]#source_data'!J115))</f>
        <v/>
      </c>
      <c r="M113" s="2" t="str">
        <f>IF('[1]#source_data'!A115="","",IF('[1]#source_data'!K115="","",TEXT('[1]#source_data'!K115,"00000000")))</f>
        <v/>
      </c>
      <c r="N113" s="3" t="str">
        <f>IF('[1]#source_data'!A115="","",IF('[1]#source_data'!L115="","",'[1]#source_data'!L115))</f>
        <v>M20 1</v>
      </c>
      <c r="O113" s="2" t="str">
        <f>IF('[1]#source_data'!A115="","",'[1]#fixed_data'!$B$5)</f>
        <v>GB-COH-IP30348R</v>
      </c>
      <c r="P113" s="2" t="str">
        <f>IF('[1]#source_data'!A115="","",'[1]#fixed_data'!$B$6)</f>
        <v>Southway Housing Trust</v>
      </c>
      <c r="Q113" s="3" t="str">
        <f>IF('[1]#source_data'!A115="","",IF('[1]#source_data'!M115="","",'[1]#source_data'!M115))</f>
        <v>BSF</v>
      </c>
      <c r="R113" s="3" t="str">
        <f>IF('[1]#source_data'!A115="","",IF('[1]#source_data'!N115="","",'[1]#source_data'!N115))</f>
        <v>Beautiful South Fund</v>
      </c>
      <c r="S113" s="2" t="str">
        <f>IF('[1]#source_data'!A115="","",IF('[1]#source_data'!O115="","",'[1]#source_data'!O115))</f>
        <v>Manchester</v>
      </c>
      <c r="T113" s="2" t="str">
        <f>IF('[1]#source_data'!A115="","",IF('[1]#source_data'!O115="","",VLOOKUP(S113,'[1]#fixed_data'!$A$11:$C$19,2,FALSE)))</f>
        <v>E08000003</v>
      </c>
      <c r="U113" s="2" t="str">
        <f>IF('[1]#source_data'!A115="","",IF('[1]#source_data'!O115="","",VLOOKUP(S113,'[1]#fixed_data'!$A$11:$C$19,3,FALSE)))</f>
        <v>MD</v>
      </c>
      <c r="V113" s="2" t="str">
        <f>IF('[1]#source_data'!A115="","",IF('[1]#source_data'!P115="","",'[1]#source_data'!P115))</f>
        <v>Yes</v>
      </c>
      <c r="W113" s="7">
        <f>IF('[1]#source_data'!A115="","",'[1]#fixed_data'!$B$7)</f>
        <v>45358</v>
      </c>
      <c r="X113" s="2" t="str">
        <f>IF('[1]#source_data'!A115="","",'[1]#fixed_data'!$B$8)</f>
        <v>https://www.southwayhousing.co.uk</v>
      </c>
    </row>
    <row r="114" spans="1:24" ht="33.5" customHeight="1" x14ac:dyDescent="0.35">
      <c r="A114" s="2" t="str">
        <f>IF('[1]#source_data'!A116="","",CONCATENATE('[1]#fixed_data'!$B$2&amp;'[1]#source_data'!A116))</f>
        <v>360G-SouthwayHousing-BSF_102</v>
      </c>
      <c r="B114" s="4" t="str">
        <f>IF('[1]#source_data'!A116="","",IF('[1]#source_data'!B116="","",'[1]#source_data'!B116))</f>
        <v xml:space="preserve">BMCA COL Partnership - Winter Provision </v>
      </c>
      <c r="C114" s="4" t="str">
        <f>IF('[1]#source_data'!A116="","",IF('[1]#source_data'!C116="","",'[1]#source_data'!C116))</f>
        <v>For a programme of winter support to help families through the more difficult and costly months</v>
      </c>
      <c r="D114" s="2" t="str">
        <f>IF('[1]#source_data'!A116="","",'[1]#fixed_data'!$B$3)</f>
        <v>GBP</v>
      </c>
      <c r="E114" s="5">
        <f>IF('[1]#source_data'!A116="","",IF('[1]#source_data'!D116="","",'[1]#source_data'!D116))</f>
        <v>1000</v>
      </c>
      <c r="F114" s="6">
        <f>IF('[1]#source_data'!A116="","",IF('[1]#source_data'!E116="","",'[1]#source_data'!E116))</f>
        <v>45208</v>
      </c>
      <c r="G114" s="6">
        <f>IF('[1]#source_data'!A116="","",IF('[1]#source_data'!F116="","",'[1]#source_data'!F116))</f>
        <v>45231</v>
      </c>
      <c r="H114" s="6">
        <f>IF('[1]#source_data'!A116="","",IF('[1]#source_data'!G116="","",'[1]#source_data'!G116))</f>
        <v>45322</v>
      </c>
      <c r="I114" s="3">
        <f>IF('[1]#source_data'!A116="","",IF('[1]#source_data'!H116="","",'[1]#source_data'!H116))</f>
        <v>3</v>
      </c>
      <c r="J114" s="2" t="str">
        <f>IF('[1]#source_data'!A116="","",IF(AND(L114="",M114=""),'[1]#fixed_data'!$B$4&amp;SUBSTITUTE(K114," ","-"),IF(L114="","GB-COH-"&amp;M114,IF(LEFT(L114,2)="SC","GB-SC-"&amp;L114,IF(AND(LEFT(L114,1)="1",LEN(L114)=6),"GB-NIC-"&amp;L114,"GB-CHC-"&amp;L114)))))</f>
        <v>GB-CHC-1142217</v>
      </c>
      <c r="K114" s="3" t="str">
        <f>IF('[1]#source_data'!A116="","",IF('[1]#source_data'!I116="","",'[1]#source_data'!I116))</f>
        <v>Barlow Moor Community Association</v>
      </c>
      <c r="L114" s="2">
        <f>IF('[1]#source_data'!A116="","",IF(ISBLANK('[1]#source_data'!J116),"",'[1]#source_data'!J116))</f>
        <v>1142217</v>
      </c>
      <c r="M114" s="2" t="str">
        <f>IF('[1]#source_data'!A116="","",IF('[1]#source_data'!K116="","",TEXT('[1]#source_data'!K116,"00000000")))</f>
        <v/>
      </c>
      <c r="N114" s="3" t="str">
        <f>IF('[1]#source_data'!A116="","",IF('[1]#source_data'!L116="","",'[1]#source_data'!L116))</f>
        <v>M21 7</v>
      </c>
      <c r="O114" s="2" t="str">
        <f>IF('[1]#source_data'!A116="","",'[1]#fixed_data'!$B$5)</f>
        <v>GB-COH-IP30348R</v>
      </c>
      <c r="P114" s="2" t="str">
        <f>IF('[1]#source_data'!A116="","",'[1]#fixed_data'!$B$6)</f>
        <v>Southway Housing Trust</v>
      </c>
      <c r="Q114" s="3" t="str">
        <f>IF('[1]#source_data'!A116="","",IF('[1]#source_data'!M116="","",'[1]#source_data'!M116))</f>
        <v>BSF</v>
      </c>
      <c r="R114" s="3" t="str">
        <f>IF('[1]#source_data'!A116="","",IF('[1]#source_data'!N116="","",'[1]#source_data'!N116))</f>
        <v>Beautiful South Fund</v>
      </c>
      <c r="S114" s="2" t="str">
        <f>IF('[1]#source_data'!A116="","",IF('[1]#source_data'!O116="","",'[1]#source_data'!O116))</f>
        <v>Chorlton Park</v>
      </c>
      <c r="T114" s="2" t="str">
        <f>IF('[1]#source_data'!A116="","",IF('[1]#source_data'!O116="","",VLOOKUP(S114,'[1]#fixed_data'!$A$11:$C$19,2,FALSE)))</f>
        <v>E05011358</v>
      </c>
      <c r="U114" s="2" t="str">
        <f>IF('[1]#source_data'!A116="","",IF('[1]#source_data'!O116="","",VLOOKUP(S114,'[1]#fixed_data'!$A$11:$C$19,3,FALSE)))</f>
        <v>WD</v>
      </c>
      <c r="V114" s="2" t="str">
        <f>IF('[1]#source_data'!A116="","",IF('[1]#source_data'!P116="","",'[1]#source_data'!P116))</f>
        <v>Yes</v>
      </c>
      <c r="W114" s="7">
        <f>IF('[1]#source_data'!A116="","",'[1]#fixed_data'!$B$7)</f>
        <v>45358</v>
      </c>
      <c r="X114" s="2" t="str">
        <f>IF('[1]#source_data'!A116="","",'[1]#fixed_data'!$B$8)</f>
        <v>https://www.southwayhousing.co.uk</v>
      </c>
    </row>
    <row r="115" spans="1:24" ht="41.5" customHeight="1" x14ac:dyDescent="0.35">
      <c r="A115" s="2" t="str">
        <f>IF('[1]#source_data'!A117="","",CONCATENATE('[1]#fixed_data'!$B$2&amp;'[1]#source_data'!A117))</f>
        <v>360G-SouthwayHousing-BSF_103</v>
      </c>
      <c r="B115" s="4" t="str">
        <f>IF('[1]#source_data'!A117="","",IF('[1]#source_data'!B117="","",'[1]#source_data'!B117))</f>
        <v>Minehead Court Christmas Event</v>
      </c>
      <c r="C115" s="4" t="str">
        <f>IF('[1]#source_data'!A117="","",IF('[1]#source_data'!C117="","",'[1]#source_data'!C117))</f>
        <v>For a Christmas Party to bring together members of the community to socialise and encourage greater community cohesion</v>
      </c>
      <c r="D115" s="2" t="str">
        <f>IF('[1]#source_data'!A117="","",'[1]#fixed_data'!$B$3)</f>
        <v>GBP</v>
      </c>
      <c r="E115" s="5">
        <f>IF('[1]#source_data'!A117="","",IF('[1]#source_data'!D117="","",'[1]#source_data'!D117))</f>
        <v>370</v>
      </c>
      <c r="F115" s="6">
        <f>IF('[1]#source_data'!A117="","",IF('[1]#source_data'!E117="","",'[1]#source_data'!E117))</f>
        <v>45250</v>
      </c>
      <c r="G115" s="6">
        <f>IF('[1]#source_data'!A117="","",IF('[1]#source_data'!F117="","",'[1]#source_data'!F117))</f>
        <v>45261</v>
      </c>
      <c r="H115" s="6">
        <f>IF('[1]#source_data'!A117="","",IF('[1]#source_data'!G117="","",'[1]#source_data'!G117))</f>
        <v>45291</v>
      </c>
      <c r="I115" s="3">
        <f>IF('[1]#source_data'!A117="","",IF('[1]#source_data'!H117="","",'[1]#source_data'!H117))</f>
        <v>1</v>
      </c>
      <c r="J115" s="2" t="str">
        <f>IF('[1]#source_data'!A117="","",IF(AND(L115="",M115=""),'[1]#fixed_data'!$B$4&amp;SUBSTITUTE(K115," ","-"),IF(L115="","GB-COH-"&amp;M115,IF(LEFT(L115,2)="SC","GB-SC-"&amp;L115,IF(AND(LEFT(L115,1)="1",LEN(L115)=6),"GB-NIC-"&amp;L115,"GB-CHC-"&amp;L115)))))</f>
        <v>360G-SouthwayHousing-Minehead-Café</v>
      </c>
      <c r="K115" s="3" t="str">
        <f>IF('[1]#source_data'!A117="","",IF('[1]#source_data'!I117="","",'[1]#source_data'!I117))</f>
        <v>Minehead Café</v>
      </c>
      <c r="L115" s="2" t="str">
        <f>IF('[1]#source_data'!A117="","",IF(ISBLANK('[1]#source_data'!J117),"",'[1]#source_data'!J117))</f>
        <v/>
      </c>
      <c r="M115" s="2" t="str">
        <f>IF('[1]#source_data'!A117="","",IF('[1]#source_data'!K117="","",TEXT('[1]#source_data'!K117,"00000000")))</f>
        <v/>
      </c>
      <c r="N115" s="3" t="str">
        <f>IF('[1]#source_data'!A117="","",IF('[1]#source_data'!L117="","",'[1]#source_data'!L117))</f>
        <v>M20 1</v>
      </c>
      <c r="O115" s="2" t="str">
        <f>IF('[1]#source_data'!A117="","",'[1]#fixed_data'!$B$5)</f>
        <v>GB-COH-IP30348R</v>
      </c>
      <c r="P115" s="2" t="str">
        <f>IF('[1]#source_data'!A117="","",'[1]#fixed_data'!$B$6)</f>
        <v>Southway Housing Trust</v>
      </c>
      <c r="Q115" s="3" t="str">
        <f>IF('[1]#source_data'!A117="","",IF('[1]#source_data'!M117="","",'[1]#source_data'!M117))</f>
        <v>BSF</v>
      </c>
      <c r="R115" s="3" t="str">
        <f>IF('[1]#source_data'!A117="","",IF('[1]#source_data'!N117="","",'[1]#source_data'!N117))</f>
        <v>Beautiful South Fund</v>
      </c>
      <c r="S115" s="2" t="str">
        <f>IF('[1]#source_data'!A117="","",IF('[1]#source_data'!O117="","",'[1]#source_data'!O117))</f>
        <v>Withington</v>
      </c>
      <c r="T115" s="2" t="str">
        <f>IF('[1]#source_data'!A117="","",IF('[1]#source_data'!O117="","",VLOOKUP(S115,'[1]#fixed_data'!$A$11:$C$19,2,FALSE)))</f>
        <v>E05011380</v>
      </c>
      <c r="U115" s="2" t="str">
        <f>IF('[1]#source_data'!A117="","",IF('[1]#source_data'!O117="","",VLOOKUP(S115,'[1]#fixed_data'!$A$11:$C$19,3,FALSE)))</f>
        <v>WD</v>
      </c>
      <c r="V115" s="2" t="str">
        <f>IF('[1]#source_data'!A117="","",IF('[1]#source_data'!P117="","",'[1]#source_data'!P117))</f>
        <v>Yes</v>
      </c>
      <c r="W115" s="7">
        <f>IF('[1]#source_data'!A117="","",'[1]#fixed_data'!$B$7)</f>
        <v>45358</v>
      </c>
      <c r="X115" s="2" t="str">
        <f>IF('[1]#source_data'!A117="","",'[1]#fixed_data'!$B$8)</f>
        <v>https://www.southwayhousing.co.uk</v>
      </c>
    </row>
    <row r="116" spans="1:24" ht="44.5" customHeight="1" x14ac:dyDescent="0.35">
      <c r="A116" s="2" t="str">
        <f>IF('[1]#source_data'!A118="","",CONCATENATE('[1]#fixed_data'!$B$2&amp;'[1]#source_data'!A118))</f>
        <v>360G-SouthwayHousing-BSF_105</v>
      </c>
      <c r="B116" s="4" t="str">
        <f>IF('[1]#source_data'!A118="","",IF('[1]#source_data'!B118="","",'[1]#source_data'!B118))</f>
        <v>Holland Court Christmas Bash 2023</v>
      </c>
      <c r="C116" s="4" t="str">
        <f>IF('[1]#source_data'!A118="","",IF('[1]#source_data'!C118="","",'[1]#source_data'!C118))</f>
        <v xml:space="preserve">For a Christmas get together for Holland Court residents to bring people together and to lift people's spirits. </v>
      </c>
      <c r="D116" s="2" t="str">
        <f>IF('[1]#source_data'!A118="","",'[1]#fixed_data'!$B$3)</f>
        <v>GBP</v>
      </c>
      <c r="E116" s="5">
        <f>IF('[1]#source_data'!A118="","",IF('[1]#source_data'!D118="","",'[1]#source_data'!D118))</f>
        <v>315</v>
      </c>
      <c r="F116" s="6">
        <f>IF('[1]#source_data'!A118="","",IF('[1]#source_data'!E118="","",'[1]#source_data'!E118))</f>
        <v>45250</v>
      </c>
      <c r="G116" s="6">
        <f>IF('[1]#source_data'!A118="","",IF('[1]#source_data'!F118="","",'[1]#source_data'!F118))</f>
        <v>45261</v>
      </c>
      <c r="H116" s="6">
        <f>IF('[1]#source_data'!A118="","",IF('[1]#source_data'!G118="","",'[1]#source_data'!G118))</f>
        <v>45291</v>
      </c>
      <c r="I116" s="3">
        <f>IF('[1]#source_data'!A118="","",IF('[1]#source_data'!H118="","",'[1]#source_data'!H118))</f>
        <v>1</v>
      </c>
      <c r="J116" s="2" t="str">
        <f>IF('[1]#source_data'!A118="","",IF(AND(L116="",M116=""),'[1]#fixed_data'!$B$4&amp;SUBSTITUTE(K116," ","-"),IF(L116="","GB-COH-"&amp;M116,IF(LEFT(L116,2)="SC","GB-SC-"&amp;L116,IF(AND(LEFT(L116,1)="1",LEN(L116)=6),"GB-NIC-"&amp;L116,"GB-CHC-"&amp;L116)))))</f>
        <v>360G-SouthwayHousing-Holland-Court</v>
      </c>
      <c r="K116" s="3" t="str">
        <f>IF('[1]#source_data'!A118="","",IF('[1]#source_data'!I118="","",'[1]#source_data'!I118))</f>
        <v>Holland Court</v>
      </c>
      <c r="L116" s="2" t="str">
        <f>IF('[1]#source_data'!A118="","",IF(ISBLANK('[1]#source_data'!J118),"",'[1]#source_data'!J118))</f>
        <v/>
      </c>
      <c r="M116" s="2" t="str">
        <f>IF('[1]#source_data'!A118="","",IF('[1]#source_data'!K118="","",TEXT('[1]#source_data'!K118,"00000000")))</f>
        <v/>
      </c>
      <c r="N116" s="3" t="str">
        <f>IF('[1]#source_data'!A118="","",IF('[1]#source_data'!L118="","",'[1]#source_data'!L118))</f>
        <v>M21 8</v>
      </c>
      <c r="O116" s="2" t="str">
        <f>IF('[1]#source_data'!A118="","",'[1]#fixed_data'!$B$5)</f>
        <v>GB-COH-IP30348R</v>
      </c>
      <c r="P116" s="2" t="str">
        <f>IF('[1]#source_data'!A118="","",'[1]#fixed_data'!$B$6)</f>
        <v>Southway Housing Trust</v>
      </c>
      <c r="Q116" s="3" t="str">
        <f>IF('[1]#source_data'!A118="","",IF('[1]#source_data'!M118="","",'[1]#source_data'!M118))</f>
        <v>BSF</v>
      </c>
      <c r="R116" s="3" t="str">
        <f>IF('[1]#source_data'!A118="","",IF('[1]#source_data'!N118="","",'[1]#source_data'!N118))</f>
        <v>Beautiful South Fund</v>
      </c>
      <c r="S116" s="2" t="str">
        <f>IF('[1]#source_data'!A118="","",IF('[1]#source_data'!O118="","",'[1]#source_data'!O118))</f>
        <v>Chorlton</v>
      </c>
      <c r="T116" s="2" t="str">
        <f>IF('[1]#source_data'!A118="","",IF('[1]#source_data'!O118="","",VLOOKUP(S116,'[1]#fixed_data'!$A$11:$C$19,2,FALSE)))</f>
        <v>E05011357</v>
      </c>
      <c r="U116" s="2" t="str">
        <f>IF('[1]#source_data'!A118="","",IF('[1]#source_data'!O118="","",VLOOKUP(S116,'[1]#fixed_data'!$A$11:$C$19,3,FALSE)))</f>
        <v>WD</v>
      </c>
      <c r="V116" s="2" t="str">
        <f>IF('[1]#source_data'!A118="","",IF('[1]#source_data'!P118="","",'[1]#source_data'!P118))</f>
        <v>Yes</v>
      </c>
      <c r="W116" s="7">
        <f>IF('[1]#source_data'!A118="","",'[1]#fixed_data'!$B$7)</f>
        <v>45358</v>
      </c>
      <c r="X116" s="2" t="str">
        <f>IF('[1]#source_data'!A118="","",'[1]#fixed_data'!$B$8)</f>
        <v>https://www.southwayhousing.co.uk</v>
      </c>
    </row>
    <row r="117" spans="1:24" ht="30" customHeight="1" x14ac:dyDescent="0.35">
      <c r="A117" s="2" t="str">
        <f>IF('[1]#source_data'!A119="","",CONCATENATE('[1]#fixed_data'!$B$2&amp;'[1]#source_data'!A119))</f>
        <v>360G-SouthwayHousing-BSF_106</v>
      </c>
      <c r="B117" s="4" t="str">
        <f>IF('[1]#source_data'!A119="","",IF('[1]#source_data'!B119="","",'[1]#source_data'!B119))</f>
        <v>Merseybank Christmas event</v>
      </c>
      <c r="C117" s="4" t="str">
        <f>IF('[1]#source_data'!A119="","",IF('[1]#source_data'!C119="","",'[1]#source_data'!C119))</f>
        <v>For a Christmas event to bring people together and to raise funds for local groups</v>
      </c>
      <c r="D117" s="2" t="str">
        <f>IF('[1]#source_data'!A119="","",'[1]#fixed_data'!$B$3)</f>
        <v>GBP</v>
      </c>
      <c r="E117" s="5">
        <f>IF('[1]#source_data'!A119="","",IF('[1]#source_data'!D119="","",'[1]#source_data'!D119))</f>
        <v>352</v>
      </c>
      <c r="F117" s="6">
        <f>IF('[1]#source_data'!A119="","",IF('[1]#source_data'!E119="","",'[1]#source_data'!E119))</f>
        <v>45250</v>
      </c>
      <c r="G117" s="6">
        <f>IF('[1]#source_data'!A119="","",IF('[1]#source_data'!F119="","",'[1]#source_data'!F119))</f>
        <v>45261</v>
      </c>
      <c r="H117" s="6">
        <f>IF('[1]#source_data'!A119="","",IF('[1]#source_data'!G119="","",'[1]#source_data'!G119))</f>
        <v>45291</v>
      </c>
      <c r="I117" s="3">
        <f>IF('[1]#source_data'!A119="","",IF('[1]#source_data'!H119="","",'[1]#source_data'!H119))</f>
        <v>1</v>
      </c>
      <c r="J117" s="2" t="str">
        <f>IF('[1]#source_data'!A119="","",IF(AND(L117="",M117=""),'[1]#fixed_data'!$B$4&amp;SUBSTITUTE(K117," ","-"),IF(L117="","GB-COH-"&amp;M117,IF(LEFT(L117,2)="SC","GB-SC-"&amp;L117,IF(AND(LEFT(L117,1)="1",LEN(L117)=6),"GB-NIC-"&amp;L117,"GB-CHC-"&amp;L117)))))</f>
        <v>360G-SouthwayHousing-Merseybank-Garden-Group</v>
      </c>
      <c r="K117" s="3" t="str">
        <f>IF('[1]#source_data'!A119="","",IF('[1]#source_data'!I119="","",'[1]#source_data'!I119))</f>
        <v>Merseybank Garden Group</v>
      </c>
      <c r="L117" s="2" t="str">
        <f>IF('[1]#source_data'!A119="","",IF(ISBLANK('[1]#source_data'!J119),"",'[1]#source_data'!J119))</f>
        <v/>
      </c>
      <c r="M117" s="2" t="str">
        <f>IF('[1]#source_data'!A119="","",IF('[1]#source_data'!K119="","",TEXT('[1]#source_data'!K119,"00000000")))</f>
        <v/>
      </c>
      <c r="N117" s="3" t="str">
        <f>IF('[1]#source_data'!A119="","",IF('[1]#source_data'!L119="","",'[1]#source_data'!L119))</f>
        <v>M21 7</v>
      </c>
      <c r="O117" s="2" t="str">
        <f>IF('[1]#source_data'!A119="","",'[1]#fixed_data'!$B$5)</f>
        <v>GB-COH-IP30348R</v>
      </c>
      <c r="P117" s="2" t="str">
        <f>IF('[1]#source_data'!A119="","",'[1]#fixed_data'!$B$6)</f>
        <v>Southway Housing Trust</v>
      </c>
      <c r="Q117" s="3" t="str">
        <f>IF('[1]#source_data'!A119="","",IF('[1]#source_data'!M119="","",'[1]#source_data'!M119))</f>
        <v>BSF</v>
      </c>
      <c r="R117" s="3" t="str">
        <f>IF('[1]#source_data'!A119="","",IF('[1]#source_data'!N119="","",'[1]#source_data'!N119))</f>
        <v>Beautiful South Fund</v>
      </c>
      <c r="S117" s="2" t="str">
        <f>IF('[1]#source_data'!A119="","",IF('[1]#source_data'!O119="","",'[1]#source_data'!O119))</f>
        <v>Chorlton Park</v>
      </c>
      <c r="T117" s="2" t="str">
        <f>IF('[1]#source_data'!A119="","",IF('[1]#source_data'!O119="","",VLOOKUP(S117,'[1]#fixed_data'!$A$11:$C$19,2,FALSE)))</f>
        <v>E05011358</v>
      </c>
      <c r="U117" s="2" t="str">
        <f>IF('[1]#source_data'!A119="","",IF('[1]#source_data'!O119="","",VLOOKUP(S117,'[1]#fixed_data'!$A$11:$C$19,3,FALSE)))</f>
        <v>WD</v>
      </c>
      <c r="V117" s="2" t="str">
        <f>IF('[1]#source_data'!A119="","",IF('[1]#source_data'!P119="","",'[1]#source_data'!P119))</f>
        <v>Yes</v>
      </c>
      <c r="W117" s="7">
        <f>IF('[1]#source_data'!A119="","",'[1]#fixed_data'!$B$7)</f>
        <v>45358</v>
      </c>
      <c r="X117" s="2" t="str">
        <f>IF('[1]#source_data'!A119="","",'[1]#fixed_data'!$B$8)</f>
        <v>https://www.southwayhousing.co.uk</v>
      </c>
    </row>
    <row r="118" spans="1:24" ht="47.5" customHeight="1" x14ac:dyDescent="0.35">
      <c r="A118" s="2" t="str">
        <f>IF('[1]#source_data'!A120="","",CONCATENATE('[1]#fixed_data'!$B$2&amp;'[1]#source_data'!A120))</f>
        <v>360G-SouthwayHousing-BSF_107</v>
      </c>
      <c r="B118" s="4" t="str">
        <f>IF('[1]#source_data'!A120="","",IF('[1]#source_data'!B120="","",'[1]#source_data'!B120))</f>
        <v>Parent Support Group</v>
      </c>
      <c r="C118" s="4" t="str">
        <f>IF('[1]#source_data'!A120="","",IF('[1]#source_data'!C120="","",'[1]#source_data'!C120))</f>
        <v>For weekly support group to bring together young parents to socialise and support one another through trying times</v>
      </c>
      <c r="D118" s="2" t="str">
        <f>IF('[1]#source_data'!A120="","",'[1]#fixed_data'!$B$3)</f>
        <v>GBP</v>
      </c>
      <c r="E118" s="5">
        <f>IF('[1]#source_data'!A120="","",IF('[1]#source_data'!D120="","",'[1]#source_data'!D120))</f>
        <v>860</v>
      </c>
      <c r="F118" s="6">
        <f>IF('[1]#source_data'!A120="","",IF('[1]#source_data'!E120="","",'[1]#source_data'!E120))</f>
        <v>45250</v>
      </c>
      <c r="G118" s="6">
        <f>IF('[1]#source_data'!A120="","",IF('[1]#source_data'!F120="","",'[1]#source_data'!F120))</f>
        <v>45292</v>
      </c>
      <c r="H118" s="6">
        <f>IF('[1]#source_data'!A120="","",IF('[1]#source_data'!G120="","",'[1]#source_data'!G120))</f>
        <v>45473</v>
      </c>
      <c r="I118" s="3">
        <f>IF('[1]#source_data'!A120="","",IF('[1]#source_data'!H120="","",'[1]#source_data'!H120))</f>
        <v>6</v>
      </c>
      <c r="J118" s="2" t="str">
        <f>IF('[1]#source_data'!A120="","",IF(AND(L118="",M118=""),'[1]#fixed_data'!$B$4&amp;SUBSTITUTE(K118," ","-"),IF(L118="","GB-COH-"&amp;M118,IF(LEFT(L118,2)="SC","GB-SC-"&amp;L118,IF(AND(LEFT(L118,1)="1",LEN(L118)=6),"GB-NIC-"&amp;L118,"GB-CHC-"&amp;L118)))))</f>
        <v>360G-SouthwayHousing-Old-Moat-Parent-Support-Group</v>
      </c>
      <c r="K118" s="3" t="str">
        <f>IF('[1]#source_data'!A120="","",IF('[1]#source_data'!I120="","",'[1]#source_data'!I120))</f>
        <v>Old Moat Parent Support Group</v>
      </c>
      <c r="L118" s="2" t="str">
        <f>IF('[1]#source_data'!A120="","",IF(ISBLANK('[1]#source_data'!J120),"",'[1]#source_data'!J120))</f>
        <v/>
      </c>
      <c r="M118" s="2" t="str">
        <f>IF('[1]#source_data'!A120="","",IF('[1]#source_data'!K120="","",TEXT('[1]#source_data'!K120,"00000000")))</f>
        <v/>
      </c>
      <c r="N118" s="3" t="str">
        <f>IF('[1]#source_data'!A120="","",IF('[1]#source_data'!L120="","",'[1]#source_data'!L120))</f>
        <v>M20 1</v>
      </c>
      <c r="O118" s="2" t="str">
        <f>IF('[1]#source_data'!A120="","",'[1]#fixed_data'!$B$5)</f>
        <v>GB-COH-IP30348R</v>
      </c>
      <c r="P118" s="2" t="str">
        <f>IF('[1]#source_data'!A120="","",'[1]#fixed_data'!$B$6)</f>
        <v>Southway Housing Trust</v>
      </c>
      <c r="Q118" s="3" t="str">
        <f>IF('[1]#source_data'!A120="","",IF('[1]#source_data'!M120="","",'[1]#source_data'!M120))</f>
        <v>BSF</v>
      </c>
      <c r="R118" s="3" t="str">
        <f>IF('[1]#source_data'!A120="","",IF('[1]#source_data'!N120="","",'[1]#source_data'!N120))</f>
        <v>Beautiful South Fund</v>
      </c>
      <c r="S118" s="2" t="str">
        <f>IF('[1]#source_data'!A120="","",IF('[1]#source_data'!O120="","",'[1]#source_data'!O120))</f>
        <v>Withington</v>
      </c>
      <c r="T118" s="2" t="str">
        <f>IF('[1]#source_data'!A120="","",IF('[1]#source_data'!O120="","",VLOOKUP(S118,'[1]#fixed_data'!$A$11:$C$19,2,FALSE)))</f>
        <v>E05011380</v>
      </c>
      <c r="U118" s="2" t="str">
        <f>IF('[1]#source_data'!A120="","",IF('[1]#source_data'!O120="","",VLOOKUP(S118,'[1]#fixed_data'!$A$11:$C$19,3,FALSE)))</f>
        <v>WD</v>
      </c>
      <c r="V118" s="2" t="str">
        <f>IF('[1]#source_data'!A120="","",IF('[1]#source_data'!P120="","",'[1]#source_data'!P120))</f>
        <v>Yes</v>
      </c>
      <c r="W118" s="7">
        <f>IF('[1]#source_data'!A120="","",'[1]#fixed_data'!$B$7)</f>
        <v>45358</v>
      </c>
      <c r="X118" s="2" t="str">
        <f>IF('[1]#source_data'!A120="","",'[1]#fixed_data'!$B$8)</f>
        <v>https://www.southwayhousing.co.uk</v>
      </c>
    </row>
    <row r="119" spans="1:24" ht="32" customHeight="1" x14ac:dyDescent="0.35">
      <c r="A119" s="2" t="str">
        <f>IF('[1]#source_data'!A121="","",CONCATENATE('[1]#fixed_data'!$B$2&amp;'[1]#source_data'!A121))</f>
        <v>360G-SouthwayHousing-BSF_109</v>
      </c>
      <c r="B119" s="4" t="str">
        <f>IF('[1]#source_data'!A121="","",IF('[1]#source_data'!B121="","",'[1]#source_data'!B121))</f>
        <v>A Very Perry Christmas</v>
      </c>
      <c r="C119" s="4" t="str">
        <f>IF('[1]#source_data'!A121="","",IF('[1]#source_data'!C121="","",'[1]#source_data'!C121))</f>
        <v>To support an annual Santa drive around local communities in south Manchester</v>
      </c>
      <c r="D119" s="2" t="str">
        <f>IF('[1]#source_data'!A121="","",'[1]#fixed_data'!$B$3)</f>
        <v>GBP</v>
      </c>
      <c r="E119" s="5">
        <f>IF('[1]#source_data'!A121="","",IF('[1]#source_data'!D121="","",'[1]#source_data'!D121))</f>
        <v>296.95</v>
      </c>
      <c r="F119" s="6">
        <f>IF('[1]#source_data'!A121="","",IF('[1]#source_data'!E121="","",'[1]#source_data'!E121))</f>
        <v>45260</v>
      </c>
      <c r="G119" s="6">
        <f>IF('[1]#source_data'!A121="","",IF('[1]#source_data'!F121="","",'[1]#source_data'!F121))</f>
        <v>45261</v>
      </c>
      <c r="H119" s="6">
        <f>IF('[1]#source_data'!A121="","",IF('[1]#source_data'!G121="","",'[1]#source_data'!G121))</f>
        <v>45291</v>
      </c>
      <c r="I119" s="3">
        <f>IF('[1]#source_data'!A121="","",IF('[1]#source_data'!H121="","",'[1]#source_data'!H121))</f>
        <v>1</v>
      </c>
      <c r="J119" s="2" t="str">
        <f>IF('[1]#source_data'!A121="","",IF(AND(L119="",M119=""),'[1]#fixed_data'!$B$4&amp;SUBSTITUTE(K119," ","-"),IF(L119="","GB-COH-"&amp;M119,IF(LEFT(L119,2)="SC","GB-SC-"&amp;L119,IF(AND(LEFT(L119,1)="1",LEN(L119)=6),"GB-NIC-"&amp;L119,"GB-CHC-"&amp;L119)))))</f>
        <v>GB-CHC-1194705</v>
      </c>
      <c r="K119" s="3" t="str">
        <f>IF('[1]#source_data'!A121="","",IF('[1]#source_data'!I121="","",'[1]#source_data'!I121))</f>
        <v>Perry's Pantry Foodbank</v>
      </c>
      <c r="L119" s="2">
        <f>IF('[1]#source_data'!A121="","",IF(ISBLANK('[1]#source_data'!J121),"",'[1]#source_data'!J121))</f>
        <v>1194705</v>
      </c>
      <c r="M119" s="2" t="str">
        <f>IF('[1]#source_data'!A121="","",IF('[1]#source_data'!K121="","",TEXT('[1]#source_data'!K121,"00000000")))</f>
        <v/>
      </c>
      <c r="N119" s="3" t="str">
        <f>IF('[1]#source_data'!A121="","",IF('[1]#source_data'!L121="","",'[1]#source_data'!L121))</f>
        <v>M21 7</v>
      </c>
      <c r="O119" s="2" t="str">
        <f>IF('[1]#source_data'!A121="","",'[1]#fixed_data'!$B$5)</f>
        <v>GB-COH-IP30348R</v>
      </c>
      <c r="P119" s="2" t="str">
        <f>IF('[1]#source_data'!A121="","",'[1]#fixed_data'!$B$6)</f>
        <v>Southway Housing Trust</v>
      </c>
      <c r="Q119" s="3" t="str">
        <f>IF('[1]#source_data'!A121="","",IF('[1]#source_data'!M121="","",'[1]#source_data'!M121))</f>
        <v>BSF</v>
      </c>
      <c r="R119" s="3" t="str">
        <f>IF('[1]#source_data'!A121="","",IF('[1]#source_data'!N121="","",'[1]#source_data'!N121))</f>
        <v>Beautiful South Fund</v>
      </c>
      <c r="S119" s="2" t="str">
        <f>IF('[1]#source_data'!A121="","",IF('[1]#source_data'!O121="","",'[1]#source_data'!O121))</f>
        <v>Manchester</v>
      </c>
      <c r="T119" s="2" t="str">
        <f>IF('[1]#source_data'!A121="","",IF('[1]#source_data'!O121="","",VLOOKUP(S119,'[1]#fixed_data'!$A$11:$C$19,2,FALSE)))</f>
        <v>E08000003</v>
      </c>
      <c r="U119" s="2" t="str">
        <f>IF('[1]#source_data'!A121="","",IF('[1]#source_data'!O121="","",VLOOKUP(S119,'[1]#fixed_data'!$A$11:$C$19,3,FALSE)))</f>
        <v>MD</v>
      </c>
      <c r="V119" s="2" t="str">
        <f>IF('[1]#source_data'!A121="","",IF('[1]#source_data'!P121="","",'[1]#source_data'!P121))</f>
        <v>Yes</v>
      </c>
      <c r="W119" s="7">
        <f>IF('[1]#source_data'!A121="","",'[1]#fixed_data'!$B$7)</f>
        <v>45358</v>
      </c>
      <c r="X119" s="2" t="str">
        <f>IF('[1]#source_data'!A121="","",'[1]#fixed_data'!$B$8)</f>
        <v>https://www.southwayhousing.co.uk</v>
      </c>
    </row>
    <row r="120" spans="1:24" ht="33" customHeight="1" x14ac:dyDescent="0.35">
      <c r="A120" s="2" t="str">
        <f>IF('[1]#source_data'!A122="","",CONCATENATE('[1]#fixed_data'!$B$2&amp;'[1]#source_data'!A122))</f>
        <v>360G-SouthwayHousing-LH_2022_01</v>
      </c>
      <c r="B120" s="4" t="str">
        <f>IF('[1]#source_data'!A122="","",IF('[1]#source_data'!B122="","",'[1]#source_data'!B122))</f>
        <v>BMCA Learning Hub</v>
      </c>
      <c r="C120" s="4" t="str">
        <f>IF('[1]#source_data'!A122="","",IF('[1]#source_data'!C122="","",'[1]#source_data'!C122))</f>
        <v>To offer employment support and training for local residents</v>
      </c>
      <c r="D120" s="2" t="str">
        <f>IF('[1]#source_data'!A122="","",'[1]#fixed_data'!$B$3)</f>
        <v>GBP</v>
      </c>
      <c r="E120" s="5">
        <f>IF('[1]#source_data'!A122="","",IF('[1]#source_data'!D122="","",'[1]#source_data'!D122))</f>
        <v>20000</v>
      </c>
      <c r="F120" s="6">
        <f>IF('[1]#source_data'!A122="","",IF('[1]#source_data'!E122="","",'[1]#source_data'!E122))</f>
        <v>44657</v>
      </c>
      <c r="G120" s="6">
        <f>IF('[1]#source_data'!A122="","",IF('[1]#source_data'!F122="","",'[1]#source_data'!F122))</f>
        <v>44657</v>
      </c>
      <c r="H120" s="6">
        <f>IF('[1]#source_data'!A122="","",IF('[1]#source_data'!G122="","",'[1]#source_data'!G122))</f>
        <v>45021</v>
      </c>
      <c r="I120" s="3">
        <f>IF('[1]#source_data'!A122="","",IF('[1]#source_data'!H122="","",'[1]#source_data'!H122))</f>
        <v>12</v>
      </c>
      <c r="J120" s="2" t="str">
        <f>IF('[1]#source_data'!A122="","",IF(AND(L120="",M120=""),'[1]#fixed_data'!$B$4&amp;SUBSTITUTE(K120," ","-"),IF(L120="","GB-COH-"&amp;M120,IF(LEFT(L120,2)="SC","GB-SC-"&amp;L120,IF(AND(LEFT(L120,1)="1",LEN(L120)=6),"GB-NIC-"&amp;L120,"GB-CHC-"&amp;L120)))))</f>
        <v>GB-CHC-1142217</v>
      </c>
      <c r="K120" s="3" t="str">
        <f>IF('[1]#source_data'!A122="","",IF('[1]#source_data'!I122="","",'[1]#source_data'!I122))</f>
        <v>Barlow Moor Community Association</v>
      </c>
      <c r="L120" s="2">
        <f>IF('[1]#source_data'!A122="","",IF(ISBLANK('[1]#source_data'!J122),"",'[1]#source_data'!J122))</f>
        <v>1142217</v>
      </c>
      <c r="M120" s="2" t="str">
        <f>IF('[1]#source_data'!A122="","",IF('[1]#source_data'!K122="","",TEXT('[1]#source_data'!K122,"00000000")))</f>
        <v/>
      </c>
      <c r="N120" s="3" t="str">
        <f>IF('[1]#source_data'!A122="","",IF('[1]#source_data'!L122="","",'[1]#source_data'!L122))</f>
        <v>M21 7</v>
      </c>
      <c r="O120" s="2" t="str">
        <f>IF('[1]#source_data'!A122="","",'[1]#fixed_data'!$B$5)</f>
        <v>GB-COH-IP30348R</v>
      </c>
      <c r="P120" s="2" t="str">
        <f>IF('[1]#source_data'!A122="","",'[1]#fixed_data'!$B$6)</f>
        <v>Southway Housing Trust</v>
      </c>
      <c r="Q120" s="3" t="str">
        <f>IF('[1]#source_data'!A122="","",IF('[1]#source_data'!M122="","",'[1]#source_data'!M122))</f>
        <v>LH</v>
      </c>
      <c r="R120" s="3" t="str">
        <f>IF('[1]#source_data'!A122="","",IF('[1]#source_data'!N122="","",'[1]#source_data'!N122))</f>
        <v>Learning Hubs</v>
      </c>
      <c r="S120" s="2" t="str">
        <f>IF('[1]#source_data'!A122="","",IF('[1]#source_data'!O122="","",'[1]#source_data'!O122))</f>
        <v>Chorlton Park</v>
      </c>
      <c r="T120" s="2" t="str">
        <f>IF('[1]#source_data'!A122="","",IF('[1]#source_data'!O122="","",VLOOKUP(S120,'[1]#fixed_data'!$A$11:$C$19,2,FALSE)))</f>
        <v>E05011358</v>
      </c>
      <c r="U120" s="2" t="str">
        <f>IF('[1]#source_data'!A122="","",IF('[1]#source_data'!O122="","",VLOOKUP(S120,'[1]#fixed_data'!$A$11:$C$19,3,FALSE)))</f>
        <v>WD</v>
      </c>
      <c r="V120" s="2" t="str">
        <f>IF('[1]#source_data'!A122="","",IF('[1]#source_data'!P122="","",'[1]#source_data'!P122))</f>
        <v>No</v>
      </c>
      <c r="W120" s="7">
        <f>IF('[1]#source_data'!A122="","",'[1]#fixed_data'!$B$7)</f>
        <v>45358</v>
      </c>
      <c r="X120" s="2" t="str">
        <f>IF('[1]#source_data'!A122="","",'[1]#fixed_data'!$B$8)</f>
        <v>https://www.southwayhousing.co.uk</v>
      </c>
    </row>
    <row r="121" spans="1:24" ht="31.5" customHeight="1" x14ac:dyDescent="0.35">
      <c r="A121" s="2" t="str">
        <f>IF('[1]#source_data'!A123="","",CONCATENATE('[1]#fixed_data'!$B$2&amp;'[1]#source_data'!A123))</f>
        <v>360G-SouthwayHousing-LH_2022_02</v>
      </c>
      <c r="B121" s="4" t="str">
        <f>IF('[1]#source_data'!A123="","",IF('[1]#source_data'!B123="","",'[1]#source_data'!B123))</f>
        <v>Old Moat Learning Hub</v>
      </c>
      <c r="C121" s="4" t="str">
        <f>IF('[1]#source_data'!A123="","",IF('[1]#source_data'!C123="","",'[1]#source_data'!C123))</f>
        <v>To offer employment support and training for local residents</v>
      </c>
      <c r="D121" s="2" t="str">
        <f>IF('[1]#source_data'!A123="","",'[1]#fixed_data'!$B$3)</f>
        <v>GBP</v>
      </c>
      <c r="E121" s="5">
        <f>IF('[1]#source_data'!A123="","",IF('[1]#source_data'!D123="","",'[1]#source_data'!D123))</f>
        <v>20000</v>
      </c>
      <c r="F121" s="6">
        <f>IF('[1]#source_data'!A123="","",IF('[1]#source_data'!E123="","",'[1]#source_data'!E123))</f>
        <v>44657</v>
      </c>
      <c r="G121" s="6">
        <f>IF('[1]#source_data'!A123="","",IF('[1]#source_data'!F123="","",'[1]#source_data'!F123))</f>
        <v>44657</v>
      </c>
      <c r="H121" s="6">
        <f>IF('[1]#source_data'!A123="","",IF('[1]#source_data'!G123="","",'[1]#source_data'!G123))</f>
        <v>45021</v>
      </c>
      <c r="I121" s="3">
        <f>IF('[1]#source_data'!A123="","",IF('[1]#source_data'!H123="","",'[1]#source_data'!H123))</f>
        <v>12</v>
      </c>
      <c r="J121" s="2" t="str">
        <f>IF('[1]#source_data'!A123="","",IF(AND(L121="",M121=""),'[1]#fixed_data'!$B$4&amp;SUBSTITUTE(K121," ","-"),IF(L121="","GB-COH-"&amp;M121,IF(LEFT(L121,2)="SC","GB-SC-"&amp;L121,IF(AND(LEFT(L121,1)="1",LEN(L121)=6),"GB-NIC-"&amp;L121,"GB-CHC-"&amp;L121)))))</f>
        <v>GB-COH-07783735</v>
      </c>
      <c r="K121" s="3" t="str">
        <f>IF('[1]#source_data'!A123="","",IF('[1]#source_data'!I123="","",'[1]#source_data'!I123))</f>
        <v>Community Minded Ltd</v>
      </c>
      <c r="L121" s="2" t="str">
        <f>IF('[1]#source_data'!A123="","",IF(ISBLANK('[1]#source_data'!J123),"",'[1]#source_data'!J123))</f>
        <v/>
      </c>
      <c r="M121" s="2" t="str">
        <f>IF('[1]#source_data'!A123="","",IF('[1]#source_data'!K123="","",TEXT('[1]#source_data'!K123,"00000000")))</f>
        <v>07783735</v>
      </c>
      <c r="N121" s="3" t="str">
        <f>IF('[1]#source_data'!A123="","",IF('[1]#source_data'!L123="","",'[1]#source_data'!L123))</f>
        <v>M20 1</v>
      </c>
      <c r="O121" s="2" t="str">
        <f>IF('[1]#source_data'!A123="","",'[1]#fixed_data'!$B$5)</f>
        <v>GB-COH-IP30348R</v>
      </c>
      <c r="P121" s="2" t="str">
        <f>IF('[1]#source_data'!A123="","",'[1]#fixed_data'!$B$6)</f>
        <v>Southway Housing Trust</v>
      </c>
      <c r="Q121" s="3" t="str">
        <f>IF('[1]#source_data'!A123="","",IF('[1]#source_data'!M123="","",'[1]#source_data'!M123))</f>
        <v>LH</v>
      </c>
      <c r="R121" s="3" t="str">
        <f>IF('[1]#source_data'!A123="","",IF('[1]#source_data'!N123="","",'[1]#source_data'!N123))</f>
        <v>Learning Hubs</v>
      </c>
      <c r="S121" s="2" t="str">
        <f>IF('[1]#source_data'!A123="","",IF('[1]#source_data'!O123="","",'[1]#source_data'!O123))</f>
        <v>Withington</v>
      </c>
      <c r="T121" s="2" t="str">
        <f>IF('[1]#source_data'!A123="","",IF('[1]#source_data'!O123="","",VLOOKUP(S121,'[1]#fixed_data'!$A$11:$C$19,2,FALSE)))</f>
        <v>E05011380</v>
      </c>
      <c r="U121" s="2" t="str">
        <f>IF('[1]#source_data'!A123="","",IF('[1]#source_data'!O123="","",VLOOKUP(S121,'[1]#fixed_data'!$A$11:$C$19,3,FALSE)))</f>
        <v>WD</v>
      </c>
      <c r="V121" s="2" t="str">
        <f>IF('[1]#source_data'!A123="","",IF('[1]#source_data'!P123="","",'[1]#source_data'!P123))</f>
        <v>No</v>
      </c>
      <c r="W121" s="7">
        <f>IF('[1]#source_data'!A123="","",'[1]#fixed_data'!$B$7)</f>
        <v>45358</v>
      </c>
      <c r="X121" s="2" t="str">
        <f>IF('[1]#source_data'!A123="","",'[1]#fixed_data'!$B$8)</f>
        <v>https://www.southwayhousing.co.uk</v>
      </c>
    </row>
    <row r="122" spans="1:24" ht="30" customHeight="1" x14ac:dyDescent="0.35">
      <c r="A122" s="2" t="str">
        <f>IF('[1]#source_data'!A124="","",CONCATENATE('[1]#fixed_data'!$B$2&amp;'[1]#source_data'!A124))</f>
        <v>360G-SouthwayHousing-LH_2023_01</v>
      </c>
      <c r="B122" s="4" t="str">
        <f>IF('[1]#source_data'!A124="","",IF('[1]#source_data'!B124="","",'[1]#source_data'!B124))</f>
        <v>BMCA Learning Hub</v>
      </c>
      <c r="C122" s="4" t="str">
        <f>IF('[1]#source_data'!A124="","",IF('[1]#source_data'!C124="","",'[1]#source_data'!C124))</f>
        <v>To offer employment support and training for local residents</v>
      </c>
      <c r="D122" s="2" t="str">
        <f>IF('[1]#source_data'!A124="","",'[1]#fixed_data'!$B$3)</f>
        <v>GBP</v>
      </c>
      <c r="E122" s="5">
        <f>IF('[1]#source_data'!A124="","",IF('[1]#source_data'!D124="","",'[1]#source_data'!D124))</f>
        <v>20000</v>
      </c>
      <c r="F122" s="6">
        <f>IF('[1]#source_data'!A124="","",IF('[1]#source_data'!E124="","",'[1]#source_data'!E124))</f>
        <v>45022</v>
      </c>
      <c r="G122" s="6">
        <f>IF('[1]#source_data'!A124="","",IF('[1]#source_data'!F124="","",'[1]#source_data'!F124))</f>
        <v>45022</v>
      </c>
      <c r="H122" s="6">
        <f>IF('[1]#source_data'!A124="","",IF('[1]#source_data'!G124="","",'[1]#source_data'!G124))</f>
        <v>45387</v>
      </c>
      <c r="I122" s="3">
        <f>IF('[1]#source_data'!A124="","",IF('[1]#source_data'!H124="","",'[1]#source_data'!H124))</f>
        <v>12</v>
      </c>
      <c r="J122" s="2" t="str">
        <f>IF('[1]#source_data'!A124="","",IF(AND(L122="",M122=""),'[1]#fixed_data'!$B$4&amp;SUBSTITUTE(K122," ","-"),IF(L122="","GB-COH-"&amp;M122,IF(LEFT(L122,2)="SC","GB-SC-"&amp;L122,IF(AND(LEFT(L122,1)="1",LEN(L122)=6),"GB-NIC-"&amp;L122,"GB-CHC-"&amp;L122)))))</f>
        <v>GB-CHC-1142217</v>
      </c>
      <c r="K122" s="3" t="str">
        <f>IF('[1]#source_data'!A124="","",IF('[1]#source_data'!I124="","",'[1]#source_data'!I124))</f>
        <v>Barlow Moor Community Association</v>
      </c>
      <c r="L122" s="2">
        <f>IF('[1]#source_data'!A124="","",IF(ISBLANK('[1]#source_data'!J124),"",'[1]#source_data'!J124))</f>
        <v>1142217</v>
      </c>
      <c r="M122" s="2" t="str">
        <f>IF('[1]#source_data'!A124="","",IF('[1]#source_data'!K124="","",TEXT('[1]#source_data'!K124,"00000000")))</f>
        <v/>
      </c>
      <c r="N122" s="3" t="str">
        <f>IF('[1]#source_data'!A124="","",IF('[1]#source_data'!L124="","",'[1]#source_data'!L124))</f>
        <v>M21 7</v>
      </c>
      <c r="O122" s="2" t="str">
        <f>IF('[1]#source_data'!A124="","",'[1]#fixed_data'!$B$5)</f>
        <v>GB-COH-IP30348R</v>
      </c>
      <c r="P122" s="2" t="str">
        <f>IF('[1]#source_data'!A124="","",'[1]#fixed_data'!$B$6)</f>
        <v>Southway Housing Trust</v>
      </c>
      <c r="Q122" s="3" t="str">
        <f>IF('[1]#source_data'!A124="","",IF('[1]#source_data'!M124="","",'[1]#source_data'!M124))</f>
        <v>LH</v>
      </c>
      <c r="R122" s="3" t="str">
        <f>IF('[1]#source_data'!A124="","",IF('[1]#source_data'!N124="","",'[1]#source_data'!N124))</f>
        <v>Learning Hubs</v>
      </c>
      <c r="S122" s="2" t="str">
        <f>IF('[1]#source_data'!A124="","",IF('[1]#source_data'!O124="","",'[1]#source_data'!O124))</f>
        <v>Chorlton Park</v>
      </c>
      <c r="T122" s="2" t="str">
        <f>IF('[1]#source_data'!A124="","",IF('[1]#source_data'!O124="","",VLOOKUP(S122,'[1]#fixed_data'!$A$11:$C$19,2,FALSE)))</f>
        <v>E05011358</v>
      </c>
      <c r="U122" s="2" t="str">
        <f>IF('[1]#source_data'!A124="","",IF('[1]#source_data'!O124="","",VLOOKUP(S122,'[1]#fixed_data'!$A$11:$C$19,3,FALSE)))</f>
        <v>WD</v>
      </c>
      <c r="V122" s="2" t="str">
        <f>IF('[1]#source_data'!A124="","",IF('[1]#source_data'!P124="","",'[1]#source_data'!P124))</f>
        <v>No</v>
      </c>
      <c r="W122" s="7">
        <f>IF('[1]#source_data'!A124="","",'[1]#fixed_data'!$B$7)</f>
        <v>45358</v>
      </c>
      <c r="X122" s="2" t="str">
        <f>IF('[1]#source_data'!A124="","",'[1]#fixed_data'!$B$8)</f>
        <v>https://www.southwayhousing.co.uk</v>
      </c>
    </row>
    <row r="123" spans="1:24" ht="29" customHeight="1" x14ac:dyDescent="0.35">
      <c r="A123" s="2" t="str">
        <f>IF('[1]#source_data'!A125="","",CONCATENATE('[1]#fixed_data'!$B$2&amp;'[1]#source_data'!A125))</f>
        <v>360G-SouthwayHousing-LH_2023_02</v>
      </c>
      <c r="B123" s="4" t="str">
        <f>IF('[1]#source_data'!A125="","",IF('[1]#source_data'!B125="","",'[1]#source_data'!B125))</f>
        <v>Old Moat Learning Hub</v>
      </c>
      <c r="C123" s="4" t="str">
        <f>IF('[1]#source_data'!A125="","",IF('[1]#source_data'!C125="","",'[1]#source_data'!C125))</f>
        <v>To offer employment support and training for local residents</v>
      </c>
      <c r="D123" s="2" t="str">
        <f>IF('[1]#source_data'!A125="","",'[1]#fixed_data'!$B$3)</f>
        <v>GBP</v>
      </c>
      <c r="E123" s="5">
        <f>IF('[1]#source_data'!A125="","",IF('[1]#source_data'!D125="","",'[1]#source_data'!D125))</f>
        <v>20000</v>
      </c>
      <c r="F123" s="6">
        <f>IF('[1]#source_data'!A125="","",IF('[1]#source_data'!E125="","",'[1]#source_data'!E125))</f>
        <v>45022</v>
      </c>
      <c r="G123" s="6">
        <f>IF('[1]#source_data'!A125="","",IF('[1]#source_data'!F125="","",'[1]#source_data'!F125))</f>
        <v>45022</v>
      </c>
      <c r="H123" s="6">
        <f>IF('[1]#source_data'!A125="","",IF('[1]#source_data'!G125="","",'[1]#source_data'!G125))</f>
        <v>45387</v>
      </c>
      <c r="I123" s="3">
        <f>IF('[1]#source_data'!A125="","",IF('[1]#source_data'!H125="","",'[1]#source_data'!H125))</f>
        <v>12</v>
      </c>
      <c r="J123" s="2" t="str">
        <f>IF('[1]#source_data'!A125="","",IF(AND(L123="",M123=""),'[1]#fixed_data'!$B$4&amp;SUBSTITUTE(K123," ","-"),IF(L123="","GB-COH-"&amp;M123,IF(LEFT(L123,2)="SC","GB-SC-"&amp;L123,IF(AND(LEFT(L123,1)="1",LEN(L123)=6),"GB-NIC-"&amp;L123,"GB-CHC-"&amp;L123)))))</f>
        <v>GB-COH-07783735</v>
      </c>
      <c r="K123" s="3" t="str">
        <f>IF('[1]#source_data'!A125="","",IF('[1]#source_data'!I125="","",'[1]#source_data'!I125))</f>
        <v>Community Minded Ltd</v>
      </c>
      <c r="L123" s="2" t="str">
        <f>IF('[1]#source_data'!A125="","",IF(ISBLANK('[1]#source_data'!J125),"",'[1]#source_data'!J125))</f>
        <v/>
      </c>
      <c r="M123" s="2" t="str">
        <f>IF('[1]#source_data'!A125="","",IF('[1]#source_data'!K125="","",TEXT('[1]#source_data'!K125,"00000000")))</f>
        <v>07783735</v>
      </c>
      <c r="N123" s="3" t="str">
        <f>IF('[1]#source_data'!A125="","",IF('[1]#source_data'!L125="","",'[1]#source_data'!L125))</f>
        <v>M20 1</v>
      </c>
      <c r="O123" s="2" t="str">
        <f>IF('[1]#source_data'!A125="","",'[1]#fixed_data'!$B$5)</f>
        <v>GB-COH-IP30348R</v>
      </c>
      <c r="P123" s="2" t="str">
        <f>IF('[1]#source_data'!A125="","",'[1]#fixed_data'!$B$6)</f>
        <v>Southway Housing Trust</v>
      </c>
      <c r="Q123" s="3" t="str">
        <f>IF('[1]#source_data'!A125="","",IF('[1]#source_data'!M125="","",'[1]#source_data'!M125))</f>
        <v>LH</v>
      </c>
      <c r="R123" s="3" t="str">
        <f>IF('[1]#source_data'!A125="","",IF('[1]#source_data'!N125="","",'[1]#source_data'!N125))</f>
        <v>Learning Hubs</v>
      </c>
      <c r="S123" s="2" t="str">
        <f>IF('[1]#source_data'!A125="","",IF('[1]#source_data'!O125="","",'[1]#source_data'!O125))</f>
        <v>Withington</v>
      </c>
      <c r="T123" s="2" t="str">
        <f>IF('[1]#source_data'!A125="","",IF('[1]#source_data'!O125="","",VLOOKUP(S123,'[1]#fixed_data'!$A$11:$C$19,2,FALSE)))</f>
        <v>E05011380</v>
      </c>
      <c r="U123" s="2" t="str">
        <f>IF('[1]#source_data'!A125="","",IF('[1]#source_data'!O125="","",VLOOKUP(S123,'[1]#fixed_data'!$A$11:$C$19,3,FALSE)))</f>
        <v>WD</v>
      </c>
      <c r="V123" s="2" t="str">
        <f>IF('[1]#source_data'!A125="","",IF('[1]#source_data'!P125="","",'[1]#source_data'!P125))</f>
        <v>No</v>
      </c>
      <c r="W123" s="7">
        <f>IF('[1]#source_data'!A125="","",'[1]#fixed_data'!$B$7)</f>
        <v>45358</v>
      </c>
      <c r="X123" s="2" t="str">
        <f>IF('[1]#source_data'!A125="","",'[1]#fixed_data'!$B$8)</f>
        <v>https://www.southwayhousing.co.uk</v>
      </c>
    </row>
    <row r="124" spans="1:24" ht="35" customHeight="1" x14ac:dyDescent="0.35">
      <c r="A124" s="2" t="str">
        <f>IF('[1]#source_data'!A126="","",CONCATENATE('[1]#fixed_data'!$B$2&amp;'[1]#source_data'!A126))</f>
        <v>360G-SouthwayHousing-AF_2021_01</v>
      </c>
      <c r="B124" s="4" t="str">
        <f>IF('[1]#source_data'!A126="","",IF('[1]#source_data'!B126="","",'[1]#source_data'!B126))</f>
        <v>Minehead Court</v>
      </c>
      <c r="C124" s="4" t="str">
        <f>IF('[1]#source_data'!A126="","",IF('[1]#source_data'!C126="","",'[1]#source_data'!C126))</f>
        <v>Development of an age friendly art group and a card making group at  Minehead Court</v>
      </c>
      <c r="D124" s="2" t="str">
        <f>IF('[1]#source_data'!A126="","",'[1]#fixed_data'!$B$3)</f>
        <v>GBP</v>
      </c>
      <c r="E124" s="5">
        <f>IF('[1]#source_data'!A126="","",IF('[1]#source_data'!D126="","",'[1]#source_data'!D126))</f>
        <v>300</v>
      </c>
      <c r="F124" s="6">
        <f>IF('[1]#source_data'!A126="","",IF('[1]#source_data'!E126="","",'[1]#source_data'!E126))</f>
        <v>44292</v>
      </c>
      <c r="G124" s="6">
        <f>IF('[1]#source_data'!A126="","",IF('[1]#source_data'!F126="","",'[1]#source_data'!F126))</f>
        <v>44292</v>
      </c>
      <c r="H124" s="6">
        <f>IF('[1]#source_data'!A126="","",IF('[1]#source_data'!G126="","",'[1]#source_data'!G126))</f>
        <v>44656</v>
      </c>
      <c r="I124" s="3">
        <f>IF('[1]#source_data'!A126="","",IF('[1]#source_data'!H126="","",'[1]#source_data'!H126))</f>
        <v>12</v>
      </c>
      <c r="J124" s="2" t="str">
        <f>IF('[1]#source_data'!A126="","",IF(AND(L124="",M124=""),'[1]#fixed_data'!$B$4&amp;SUBSTITUTE(K124," ","-"),IF(L124="","GB-COH-"&amp;M124,IF(LEFT(L124,2)="SC","GB-SC-"&amp;L124,IF(AND(LEFT(L124,1)="1",LEN(L124)=6),"GB-NIC-"&amp;L124,"GB-CHC-"&amp;L124)))))</f>
        <v>360G-SouthwayHousing-Minehead-Court</v>
      </c>
      <c r="K124" s="3" t="str">
        <f>IF('[1]#source_data'!A126="","",IF('[1]#source_data'!I126="","",'[1]#source_data'!I126))</f>
        <v>Minehead Court</v>
      </c>
      <c r="L124" s="2" t="str">
        <f>IF('[1]#source_data'!A126="","",IF(ISBLANK('[1]#source_data'!J126),"",'[1]#source_data'!J126))</f>
        <v/>
      </c>
      <c r="M124" s="2" t="str">
        <f>IF('[1]#source_data'!A126="","",IF('[1]#source_data'!K126="","",TEXT('[1]#source_data'!K126,"00000000")))</f>
        <v/>
      </c>
      <c r="N124" s="3" t="str">
        <f>IF('[1]#source_data'!A126="","",IF('[1]#source_data'!L126="","",'[1]#source_data'!L126))</f>
        <v>M20 1</v>
      </c>
      <c r="O124" s="2" t="str">
        <f>IF('[1]#source_data'!A126="","",'[1]#fixed_data'!$B$5)</f>
        <v>GB-COH-IP30348R</v>
      </c>
      <c r="P124" s="2" t="str">
        <f>IF('[1]#source_data'!A126="","",'[1]#fixed_data'!$B$6)</f>
        <v>Southway Housing Trust</v>
      </c>
      <c r="Q124" s="3" t="str">
        <f>IF('[1]#source_data'!A126="","",IF('[1]#source_data'!M126="","",'[1]#source_data'!M126))</f>
        <v>AF</v>
      </c>
      <c r="R124" s="3" t="str">
        <f>IF('[1]#source_data'!A126="","",IF('[1]#source_data'!N126="","",'[1]#source_data'!N126))</f>
        <v>Age Friendly</v>
      </c>
      <c r="S124" s="2" t="str">
        <f>IF('[1]#source_data'!A126="","",IF('[1]#source_data'!O126="","",'[1]#source_data'!O126))</f>
        <v>Withington</v>
      </c>
      <c r="T124" s="2" t="str">
        <f>IF('[1]#source_data'!A126="","",IF('[1]#source_data'!O126="","",VLOOKUP(S124,'[1]#fixed_data'!$A$11:$C$19,2,FALSE)))</f>
        <v>E05011380</v>
      </c>
      <c r="U124" s="2" t="str">
        <f>IF('[1]#source_data'!A126="","",IF('[1]#source_data'!O126="","",VLOOKUP(S124,'[1]#fixed_data'!$A$11:$C$19,3,FALSE)))</f>
        <v>WD</v>
      </c>
      <c r="V124" s="2" t="str">
        <f>IF('[1]#source_data'!A126="","",IF('[1]#source_data'!P126="","",'[1]#source_data'!P126))</f>
        <v>No</v>
      </c>
      <c r="W124" s="7">
        <f>IF('[1]#source_data'!A126="","",'[1]#fixed_data'!$B$7)</f>
        <v>45358</v>
      </c>
      <c r="X124" s="2" t="str">
        <f>IF('[1]#source_data'!A126="","",'[1]#fixed_data'!$B$8)</f>
        <v>https://www.southwayhousing.co.uk</v>
      </c>
    </row>
    <row r="125" spans="1:24" ht="22" customHeight="1" x14ac:dyDescent="0.35">
      <c r="A125" s="2" t="str">
        <f>IF('[1]#source_data'!A127="","",CONCATENATE('[1]#fixed_data'!$B$2&amp;'[1]#source_data'!A127))</f>
        <v>360G-SouthwayHousing-AF_2021_02</v>
      </c>
      <c r="B125" s="4" t="str">
        <f>IF('[1]#source_data'!A127="","",IF('[1]#source_data'!B127="","",'[1]#source_data'!B127))</f>
        <v>Men in Sheds</v>
      </c>
      <c r="C125" s="4" t="str">
        <f>IF('[1]#source_data'!A127="","",IF('[1]#source_data'!C127="","",'[1]#source_data'!C127))</f>
        <v>Emergency First Aid Training for 5 Trustees</v>
      </c>
      <c r="D125" s="2" t="str">
        <f>IF('[1]#source_data'!A127="","",'[1]#fixed_data'!$B$3)</f>
        <v>GBP</v>
      </c>
      <c r="E125" s="5">
        <f>IF('[1]#source_data'!A127="","",IF('[1]#source_data'!D127="","",'[1]#source_data'!D127))</f>
        <v>474</v>
      </c>
      <c r="F125" s="6">
        <f>IF('[1]#source_data'!A127="","",IF('[1]#source_data'!E127="","",'[1]#source_data'!E127))</f>
        <v>44292</v>
      </c>
      <c r="G125" s="6">
        <f>IF('[1]#source_data'!A127="","",IF('[1]#source_data'!F127="","",'[1]#source_data'!F127))</f>
        <v>44292</v>
      </c>
      <c r="H125" s="6">
        <f>IF('[1]#source_data'!A127="","",IF('[1]#source_data'!G127="","",'[1]#source_data'!G127))</f>
        <v>44656</v>
      </c>
      <c r="I125" s="3">
        <f>IF('[1]#source_data'!A127="","",IF('[1]#source_data'!H127="","",'[1]#source_data'!H127))</f>
        <v>12</v>
      </c>
      <c r="J125" s="2" t="str">
        <f>IF('[1]#source_data'!A127="","",IF(AND(L125="",M125=""),'[1]#fixed_data'!$B$4&amp;SUBSTITUTE(K125," ","-"),IF(L125="","GB-COH-"&amp;M125,IF(LEFT(L125,2)="SC","GB-SC-"&amp;L125,IF(AND(LEFT(L125,1)="1",LEN(L125)=6),"GB-NIC-"&amp;L125,"GB-CHC-"&amp;L125)))))</f>
        <v>GB-CHC-1174275</v>
      </c>
      <c r="K125" s="3" t="str">
        <f>IF('[1]#source_data'!A127="","",IF('[1]#source_data'!I127="","",'[1]#source_data'!I127))</f>
        <v>South Manchester Men in Sheds</v>
      </c>
      <c r="L125" s="2">
        <f>IF('[1]#source_data'!A127="","",IF(ISBLANK('[1]#source_data'!J127),"",'[1]#source_data'!J127))</f>
        <v>1174275</v>
      </c>
      <c r="M125" s="2" t="str">
        <f>IF('[1]#source_data'!A127="","",IF('[1]#source_data'!K127="","",TEXT('[1]#source_data'!K127,"00000000")))</f>
        <v/>
      </c>
      <c r="N125" s="3" t="str">
        <f>IF('[1]#source_data'!A127="","",IF('[1]#source_data'!L127="","",'[1]#source_data'!L127))</f>
        <v>M21 7</v>
      </c>
      <c r="O125" s="2" t="str">
        <f>IF('[1]#source_data'!A127="","",'[1]#fixed_data'!$B$5)</f>
        <v>GB-COH-IP30348R</v>
      </c>
      <c r="P125" s="2" t="str">
        <f>IF('[1]#source_data'!A127="","",'[1]#fixed_data'!$B$6)</f>
        <v>Southway Housing Trust</v>
      </c>
      <c r="Q125" s="3" t="str">
        <f>IF('[1]#source_data'!A127="","",IF('[1]#source_data'!M127="","",'[1]#source_data'!M127))</f>
        <v>AF</v>
      </c>
      <c r="R125" s="3" t="str">
        <f>IF('[1]#source_data'!A127="","",IF('[1]#source_data'!N127="","",'[1]#source_data'!N127))</f>
        <v>Age Friendly</v>
      </c>
      <c r="S125" s="2" t="str">
        <f>IF('[1]#source_data'!A127="","",IF('[1]#source_data'!O127="","",'[1]#source_data'!O127))</f>
        <v>Chorlton Park</v>
      </c>
      <c r="T125" s="2" t="str">
        <f>IF('[1]#source_data'!A127="","",IF('[1]#source_data'!O127="","",VLOOKUP(S125,'[1]#fixed_data'!$A$11:$C$19,2,FALSE)))</f>
        <v>E05011358</v>
      </c>
      <c r="U125" s="2" t="str">
        <f>IF('[1]#source_data'!A127="","",IF('[1]#source_data'!O127="","",VLOOKUP(S125,'[1]#fixed_data'!$A$11:$C$19,3,FALSE)))</f>
        <v>WD</v>
      </c>
      <c r="V125" s="2" t="str">
        <f>IF('[1]#source_data'!A127="","",IF('[1]#source_data'!P127="","",'[1]#source_data'!P127))</f>
        <v>No</v>
      </c>
      <c r="W125" s="7">
        <f>IF('[1]#source_data'!A127="","",'[1]#fixed_data'!$B$7)</f>
        <v>45358</v>
      </c>
      <c r="X125" s="2" t="str">
        <f>IF('[1]#source_data'!A127="","",'[1]#fixed_data'!$B$8)</f>
        <v>https://www.southwayhousing.co.uk</v>
      </c>
    </row>
    <row r="126" spans="1:24" ht="20.5" customHeight="1" x14ac:dyDescent="0.35">
      <c r="A126" s="2" t="str">
        <f>IF('[1]#source_data'!A128="","",CONCATENATE('[1]#fixed_data'!$B$2&amp;'[1]#source_data'!A128))</f>
        <v>360G-SouthwayHousing-AF_2021_03</v>
      </c>
      <c r="B126" s="4" t="str">
        <f>IF('[1]#source_data'!A128="","",IF('[1]#source_data'!B128="","",'[1]#source_data'!B128))</f>
        <v>Men in Sheds</v>
      </c>
      <c r="C126" s="4" t="str">
        <f>IF('[1]#source_data'!A128="","",IF('[1]#source_data'!C128="","",'[1]#source_data'!C128))</f>
        <v>Contribution to running costs</v>
      </c>
      <c r="D126" s="2" t="str">
        <f>IF('[1]#source_data'!A128="","",'[1]#fixed_data'!$B$3)</f>
        <v>GBP</v>
      </c>
      <c r="E126" s="5">
        <f>IF('[1]#source_data'!A128="","",IF('[1]#source_data'!D128="","",'[1]#source_data'!D128))</f>
        <v>571.25</v>
      </c>
      <c r="F126" s="6">
        <f>IF('[1]#source_data'!A128="","",IF('[1]#source_data'!E128="","",'[1]#source_data'!E128))</f>
        <v>44292</v>
      </c>
      <c r="G126" s="6">
        <f>IF('[1]#source_data'!A128="","",IF('[1]#source_data'!F128="","",'[1]#source_data'!F128))</f>
        <v>44292</v>
      </c>
      <c r="H126" s="6">
        <f>IF('[1]#source_data'!A128="","",IF('[1]#source_data'!G128="","",'[1]#source_data'!G128))</f>
        <v>44656</v>
      </c>
      <c r="I126" s="3">
        <f>IF('[1]#source_data'!A128="","",IF('[1]#source_data'!H128="","",'[1]#source_data'!H128))</f>
        <v>12</v>
      </c>
      <c r="J126" s="2" t="str">
        <f>IF('[1]#source_data'!A128="","",IF(AND(L126="",M126=""),'[1]#fixed_data'!$B$4&amp;SUBSTITUTE(K126," ","-"),IF(L126="","GB-COH-"&amp;M126,IF(LEFT(L126,2)="SC","GB-SC-"&amp;L126,IF(AND(LEFT(L126,1)="1",LEN(L126)=6),"GB-NIC-"&amp;L126,"GB-CHC-"&amp;L126)))))</f>
        <v>GB-CHC-1174275</v>
      </c>
      <c r="K126" s="3" t="str">
        <f>IF('[1]#source_data'!A128="","",IF('[1]#source_data'!I128="","",'[1]#source_data'!I128))</f>
        <v>South Manchester Men in Sheds</v>
      </c>
      <c r="L126" s="2">
        <f>IF('[1]#source_data'!A128="","",IF(ISBLANK('[1]#source_data'!J128),"",'[1]#source_data'!J128))</f>
        <v>1174275</v>
      </c>
      <c r="M126" s="2" t="str">
        <f>IF('[1]#source_data'!A128="","",IF('[1]#source_data'!K128="","",TEXT('[1]#source_data'!K128,"00000000")))</f>
        <v/>
      </c>
      <c r="N126" s="3" t="str">
        <f>IF('[1]#source_data'!A128="","",IF('[1]#source_data'!L128="","",'[1]#source_data'!L128))</f>
        <v>M21 7</v>
      </c>
      <c r="O126" s="2" t="str">
        <f>IF('[1]#source_data'!A128="","",'[1]#fixed_data'!$B$5)</f>
        <v>GB-COH-IP30348R</v>
      </c>
      <c r="P126" s="2" t="str">
        <f>IF('[1]#source_data'!A128="","",'[1]#fixed_data'!$B$6)</f>
        <v>Southway Housing Trust</v>
      </c>
      <c r="Q126" s="3" t="str">
        <f>IF('[1]#source_data'!A128="","",IF('[1]#source_data'!M128="","",'[1]#source_data'!M128))</f>
        <v>AF</v>
      </c>
      <c r="R126" s="3" t="str">
        <f>IF('[1]#source_data'!A128="","",IF('[1]#source_data'!N128="","",'[1]#source_data'!N128))</f>
        <v>Age Friendly</v>
      </c>
      <c r="S126" s="2" t="str">
        <f>IF('[1]#source_data'!A128="","",IF('[1]#source_data'!O128="","",'[1]#source_data'!O128))</f>
        <v>Chorlton Park</v>
      </c>
      <c r="T126" s="2" t="str">
        <f>IF('[1]#source_data'!A128="","",IF('[1]#source_data'!O128="","",VLOOKUP(S126,'[1]#fixed_data'!$A$11:$C$19,2,FALSE)))</f>
        <v>E05011358</v>
      </c>
      <c r="U126" s="2" t="str">
        <f>IF('[1]#source_data'!A128="","",IF('[1]#source_data'!O128="","",VLOOKUP(S126,'[1]#fixed_data'!$A$11:$C$19,3,FALSE)))</f>
        <v>WD</v>
      </c>
      <c r="V126" s="2" t="str">
        <f>IF('[1]#source_data'!A128="","",IF('[1]#source_data'!P128="","",'[1]#source_data'!P128))</f>
        <v>No</v>
      </c>
      <c r="W126" s="7">
        <f>IF('[1]#source_data'!A128="","",'[1]#fixed_data'!$B$7)</f>
        <v>45358</v>
      </c>
      <c r="X126" s="2" t="str">
        <f>IF('[1]#source_data'!A128="","",'[1]#fixed_data'!$B$8)</f>
        <v>https://www.southwayhousing.co.uk</v>
      </c>
    </row>
    <row r="127" spans="1:24" ht="43" customHeight="1" x14ac:dyDescent="0.35">
      <c r="A127" s="2" t="str">
        <f>IF('[1]#source_data'!A129="","",CONCATENATE('[1]#fixed_data'!$B$2&amp;'[1]#source_data'!A129))</f>
        <v>360G-SouthwayHousing-AF_2021_04</v>
      </c>
      <c r="B127" s="4" t="str">
        <f>IF('[1]#source_data'!A129="","",IF('[1]#source_data'!B129="","",'[1]#source_data'!B129))</f>
        <v xml:space="preserve">Winter Bags – Chorlton, Didsbury and Burnage </v>
      </c>
      <c r="C127" s="4" t="str">
        <f>IF('[1]#source_data'!A129="","",IF('[1]#source_data'!C129="","",'[1]#source_data'!C129))</f>
        <v>Contribution to age friendly winter warmth information campaign bags distributed via good neighbour groups and district nurses</v>
      </c>
      <c r="D127" s="2" t="str">
        <f>IF('[1]#source_data'!A129="","",'[1]#fixed_data'!$B$3)</f>
        <v>GBP</v>
      </c>
      <c r="E127" s="5">
        <f>IF('[1]#source_data'!A129="","",IF('[1]#source_data'!D129="","",'[1]#source_data'!D129))</f>
        <v>1000</v>
      </c>
      <c r="F127" s="6">
        <f>IF('[1]#source_data'!A129="","",IF('[1]#source_data'!E129="","",'[1]#source_data'!E129))</f>
        <v>44440</v>
      </c>
      <c r="G127" s="6">
        <f>IF('[1]#source_data'!A129="","",IF('[1]#source_data'!F129="","",'[1]#source_data'!F129))</f>
        <v>44470</v>
      </c>
      <c r="H127" s="6">
        <f>IF('[1]#source_data'!A129="","",IF('[1]#source_data'!G129="","",'[1]#source_data'!G129))</f>
        <v>44651</v>
      </c>
      <c r="I127" s="3">
        <f>IF('[1]#source_data'!A129="","",IF('[1]#source_data'!H129="","",'[1]#source_data'!H129))</f>
        <v>6</v>
      </c>
      <c r="J127" s="2" t="str">
        <f>IF('[1]#source_data'!A129="","",IF(AND(L127="",M127=""),'[1]#fixed_data'!$B$4&amp;SUBSTITUTE(K127," ","-"),IF(L127="","GB-COH-"&amp;M127,IF(LEFT(L127,2)="SC","GB-SC-"&amp;L127,IF(AND(LEFT(L127,1)="1",LEN(L127)=6),"GB-NIC-"&amp;L127,"GB-CHC-"&amp;L127)))))</f>
        <v>GB-CHC-1142217</v>
      </c>
      <c r="K127" s="3" t="str">
        <f>IF('[1]#source_data'!A129="","",IF('[1]#source_data'!I129="","",'[1]#source_data'!I129))</f>
        <v>Barlow Moor Community Association</v>
      </c>
      <c r="L127" s="2">
        <f>IF('[1]#source_data'!A129="","",IF(ISBLANK('[1]#source_data'!J129),"",'[1]#source_data'!J129))</f>
        <v>1142217</v>
      </c>
      <c r="M127" s="2" t="str">
        <f>IF('[1]#source_data'!A129="","",IF('[1]#source_data'!K129="","",TEXT('[1]#source_data'!K129,"00000000")))</f>
        <v/>
      </c>
      <c r="N127" s="3" t="str">
        <f>IF('[1]#source_data'!A129="","",IF('[1]#source_data'!L129="","",'[1]#source_data'!L129))</f>
        <v>M21 7</v>
      </c>
      <c r="O127" s="2" t="str">
        <f>IF('[1]#source_data'!A129="","",'[1]#fixed_data'!$B$5)</f>
        <v>GB-COH-IP30348R</v>
      </c>
      <c r="P127" s="2" t="str">
        <f>IF('[1]#source_data'!A129="","",'[1]#fixed_data'!$B$6)</f>
        <v>Southway Housing Trust</v>
      </c>
      <c r="Q127" s="3" t="str">
        <f>IF('[1]#source_data'!A129="","",IF('[1]#source_data'!M129="","",'[1]#source_data'!M129))</f>
        <v>AF</v>
      </c>
      <c r="R127" s="3" t="str">
        <f>IF('[1]#source_data'!A129="","",IF('[1]#source_data'!N129="","",'[1]#source_data'!N129))</f>
        <v>Age Friendly</v>
      </c>
      <c r="S127" s="2" t="str">
        <f>IF('[1]#source_data'!A129="","",IF('[1]#source_data'!O129="","",'[1]#source_data'!O129))</f>
        <v>Burnage</v>
      </c>
      <c r="T127" s="2" t="str">
        <f>IF('[1]#source_data'!A129="","",IF('[1]#source_data'!O129="","",VLOOKUP(S127,'[1]#fixed_data'!$A$11:$C$19,2,FALSE)))</f>
        <v>E05011354</v>
      </c>
      <c r="U127" s="2" t="str">
        <f>IF('[1]#source_data'!A129="","",IF('[1]#source_data'!O129="","",VLOOKUP(S127,'[1]#fixed_data'!$A$11:$C$19,3,FALSE)))</f>
        <v>WD</v>
      </c>
      <c r="V127" s="2" t="str">
        <f>IF('[1]#source_data'!A129="","",IF('[1]#source_data'!P129="","",'[1]#source_data'!P129))</f>
        <v>No</v>
      </c>
      <c r="W127" s="7">
        <f>IF('[1]#source_data'!A129="","",'[1]#fixed_data'!$B$7)</f>
        <v>45358</v>
      </c>
      <c r="X127" s="2" t="str">
        <f>IF('[1]#source_data'!A129="","",'[1]#fixed_data'!$B$8)</f>
        <v>https://www.southwayhousing.co.uk</v>
      </c>
    </row>
    <row r="128" spans="1:24" ht="43" customHeight="1" x14ac:dyDescent="0.35">
      <c r="A128" s="2" t="str">
        <f>IF('[1]#source_data'!A130="","",CONCATENATE('[1]#fixed_data'!$B$2&amp;'[1]#source_data'!A130))</f>
        <v>360G-SouthwayHousing-AF_2021_05</v>
      </c>
      <c r="B128" s="4" t="str">
        <f>IF('[1]#source_data'!A130="","",IF('[1]#source_data'!B130="","",'[1]#source_data'!B130))</f>
        <v>Winter Bags – Withington, Old Moat and Ladybarn</v>
      </c>
      <c r="C128" s="4" t="str">
        <f>IF('[1]#source_data'!A130="","",IF('[1]#source_data'!C130="","",'[1]#source_data'!C130))</f>
        <v>Contribution to age friendly winter warmth information campaign bags distributed via good neighbour groups and district nurses</v>
      </c>
      <c r="D128" s="2" t="str">
        <f>IF('[1]#source_data'!A130="","",'[1]#fixed_data'!$B$3)</f>
        <v>GBP</v>
      </c>
      <c r="E128" s="5">
        <f>IF('[1]#source_data'!A130="","",IF('[1]#source_data'!D130="","",'[1]#source_data'!D130))</f>
        <v>750</v>
      </c>
      <c r="F128" s="6">
        <f>IF('[1]#source_data'!A130="","",IF('[1]#source_data'!E130="","",'[1]#source_data'!E130))</f>
        <v>44440</v>
      </c>
      <c r="G128" s="6">
        <f>IF('[1]#source_data'!A130="","",IF('[1]#source_data'!F130="","",'[1]#source_data'!F130))</f>
        <v>44470</v>
      </c>
      <c r="H128" s="6">
        <f>IF('[1]#source_data'!A130="","",IF('[1]#source_data'!G130="","",'[1]#source_data'!G130))</f>
        <v>44651</v>
      </c>
      <c r="I128" s="3">
        <f>IF('[1]#source_data'!A130="","",IF('[1]#source_data'!H130="","",'[1]#source_data'!H130))</f>
        <v>6</v>
      </c>
      <c r="J128" s="2" t="str">
        <f>IF('[1]#source_data'!A130="","",IF(AND(L128="",M128=""),'[1]#fixed_data'!$B$4&amp;SUBSTITUTE(K128," ","-"),IF(L128="","GB-COH-"&amp;M128,IF(LEFT(L128,2)="SC","GB-SC-"&amp;L128,IF(AND(LEFT(L128,1)="1",LEN(L128)=6),"GB-NIC-"&amp;L128,"GB-CHC-"&amp;L128)))))</f>
        <v>GB-CHC-1062675</v>
      </c>
      <c r="K128" s="3" t="str">
        <f>IF('[1]#source_data'!A130="","",IF('[1]#source_data'!I130="","",'[1]#source_data'!I130))</f>
        <v>Withington Assist</v>
      </c>
      <c r="L128" s="2">
        <f>IF('[1]#source_data'!A130="","",IF(ISBLANK('[1]#source_data'!J130),"",'[1]#source_data'!J130))</f>
        <v>1062675</v>
      </c>
      <c r="M128" s="2" t="str">
        <f>IF('[1]#source_data'!A130="","",IF('[1]#source_data'!K130="","",TEXT('[1]#source_data'!K130,"00000000")))</f>
        <v/>
      </c>
      <c r="N128" s="3" t="str">
        <f>IF('[1]#source_data'!A130="","",IF('[1]#source_data'!L130="","",'[1]#source_data'!L130))</f>
        <v>M20 4</v>
      </c>
      <c r="O128" s="2" t="str">
        <f>IF('[1]#source_data'!A130="","",'[1]#fixed_data'!$B$5)</f>
        <v>GB-COH-IP30348R</v>
      </c>
      <c r="P128" s="2" t="str">
        <f>IF('[1]#source_data'!A130="","",'[1]#fixed_data'!$B$6)</f>
        <v>Southway Housing Trust</v>
      </c>
      <c r="Q128" s="3" t="str">
        <f>IF('[1]#source_data'!A130="","",IF('[1]#source_data'!M130="","",'[1]#source_data'!M130))</f>
        <v>AF</v>
      </c>
      <c r="R128" s="3" t="str">
        <f>IF('[1]#source_data'!A130="","",IF('[1]#source_data'!N130="","",'[1]#source_data'!N130))</f>
        <v>Age Friendly</v>
      </c>
      <c r="S128" s="2" t="str">
        <f>IF('[1]#source_data'!A130="","",IF('[1]#source_data'!O130="","",'[1]#source_data'!O130))</f>
        <v>Withington</v>
      </c>
      <c r="T128" s="2" t="str">
        <f>IF('[1]#source_data'!A130="","",IF('[1]#source_data'!O130="","",VLOOKUP(S128,'[1]#fixed_data'!$A$11:$C$19,2,FALSE)))</f>
        <v>E05011380</v>
      </c>
      <c r="U128" s="2" t="str">
        <f>IF('[1]#source_data'!A130="","",IF('[1]#source_data'!O130="","",VLOOKUP(S128,'[1]#fixed_data'!$A$11:$C$19,3,FALSE)))</f>
        <v>WD</v>
      </c>
      <c r="V128" s="2" t="str">
        <f>IF('[1]#source_data'!A130="","",IF('[1]#source_data'!P130="","",'[1]#source_data'!P130))</f>
        <v>No</v>
      </c>
      <c r="W128" s="7">
        <f>IF('[1]#source_data'!A130="","",'[1]#fixed_data'!$B$7)</f>
        <v>45358</v>
      </c>
      <c r="X128" s="2" t="str">
        <f>IF('[1]#source_data'!A130="","",'[1]#fixed_data'!$B$8)</f>
        <v>https://www.southwayhousing.co.uk</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Roz Hampson</dc:creator>
  <cp:lastModifiedBy>Michael Byrne</cp:lastModifiedBy>
  <dcterms:created xsi:type="dcterms:W3CDTF">2024-03-07T08:41:10Z</dcterms:created>
  <dcterms:modified xsi:type="dcterms:W3CDTF">2024-03-07T10:03:03Z</dcterms:modified>
</cp:coreProperties>
</file>